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95" windowHeight="5070" tabRatio="872" activeTab="0"/>
  </bookViews>
  <sheets>
    <sheet name="97年度學生事務與輔導補助款暨學校配合款使用情形統計表" sheetId="1" r:id="rId1"/>
  </sheets>
  <definedNames>
    <definedName name="_xlnm.Print_Titles" localSheetId="0">'97年度學生事務與輔導補助款暨學校配合款使用情形統計表'!$1:$2</definedName>
  </definedNames>
  <calcPr fullCalcOnLoad="1"/>
</workbook>
</file>

<file path=xl/sharedStrings.xml><?xml version="1.0" encoding="utf-8"?>
<sst xmlns="http://schemas.openxmlformats.org/spreadsheetml/2006/main" count="67" uniqueCount="57">
  <si>
    <t>編號</t>
  </si>
  <si>
    <t>工作項目</t>
  </si>
  <si>
    <t>備註</t>
  </si>
  <si>
    <t>金  額  小  計</t>
  </si>
  <si>
    <t>全部工作項目金額總計</t>
  </si>
  <si>
    <t>社團辦理藝文活動，培養人文素養。</t>
  </si>
  <si>
    <t>同儕與人群關係(宿舍生活輔導)</t>
  </si>
  <si>
    <t>校園安全之危機管理</t>
  </si>
  <si>
    <t>促進和諧關係</t>
  </si>
  <si>
    <t>促進適性揚才、自我實現</t>
  </si>
  <si>
    <t>建立校園之核心價值，塑造具有特色之校園文化</t>
  </si>
  <si>
    <t>營造安全校園生活</t>
  </si>
  <si>
    <t>校園安全防護訓練</t>
  </si>
  <si>
    <t>落實性別平等教育</t>
  </si>
  <si>
    <t>強化導師功能，有效輔導學生學習及生涯發展，促進師生和諧關係。</t>
  </si>
  <si>
    <t>實施新生定向輔導，發展正確的人生觀，體認教育、生活方式、工作環境等之間的關係。</t>
  </si>
  <si>
    <t>經驗傳承．秘笈傳授~前程規劃座談暨相關活動</t>
  </si>
  <si>
    <t>揭開我的秘密花園～大一新鮮人心理測驗活動</t>
  </si>
  <si>
    <t>建立多元文化校園與培養學生良好品格與態度</t>
  </si>
  <si>
    <t>學校配合款</t>
  </si>
  <si>
    <t>學生事務與輔導目標</t>
  </si>
  <si>
    <t>報部計畫所列預算</t>
  </si>
  <si>
    <t>實際支出金額</t>
  </si>
  <si>
    <t>學校配合款餘黜額</t>
  </si>
  <si>
    <t>學生事務與輔導補助款餘黜額</t>
  </si>
  <si>
    <t>學生事務與輔導補助款</t>
  </si>
  <si>
    <t>舉辦紅城四季活動</t>
  </si>
  <si>
    <t>社團舉辦校園特色系列活動</t>
  </si>
  <si>
    <t>與校長有約-師生座談</t>
  </si>
  <si>
    <t>學生班級幹部研習</t>
  </si>
  <si>
    <t>營造安全校園生活</t>
  </si>
  <si>
    <t>交通（校園）安全教育宣導</t>
  </si>
  <si>
    <t>急救訓練(基本救命術、基本創傷救命術)</t>
  </si>
  <si>
    <t>友善校園環境之營造（校外宿舍生活輔導）</t>
  </si>
  <si>
    <t>健全校園社團發展</t>
  </si>
  <si>
    <t>補助學生社團辦理或參加全校性、校際性、全國性活動，提升創意能力。</t>
  </si>
  <si>
    <t>社團傳承系列活動</t>
  </si>
  <si>
    <t>培訓職涯志工(儲備訓練、職涯探索)</t>
  </si>
  <si>
    <t>掌握好牌，贏得人生-職業興趣探索暨職涯諮商活動</t>
  </si>
  <si>
    <t>保證就業-職業生涯管理研習班</t>
  </si>
  <si>
    <t>職涯規劃暨發展系列講座~打造職場新人王、我的未來不是夢</t>
  </si>
  <si>
    <t>購置就業（生涯）輔導相關書刊、性向測驗及套裝軟體</t>
  </si>
  <si>
    <t>增進學生對於當代品德之核心價值及其行為準則，具有思辨、選擇與反省，進而認同、欣賞與實踐之能力</t>
  </si>
  <si>
    <t>品德、生活教育活動</t>
  </si>
  <si>
    <t>禮貌教育活動</t>
  </si>
  <si>
    <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額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小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計</t>
    </r>
  </si>
  <si>
    <t>補助學生辦理社會服務與社區結合相關活動</t>
  </si>
  <si>
    <t>帶動高中、國中、小學社團活動發展</t>
  </si>
  <si>
    <t>辦理服務學習及拓展視野等演講、講座和成長團體</t>
  </si>
  <si>
    <t>統整學校資源及健全學務與輔導工作組織</t>
  </si>
  <si>
    <t>健全學務與輔導工作組織與制度，強化輔導效能。</t>
  </si>
  <si>
    <t>結合學校資源，落實校園輔導工作，促進輔導知能與概念之推廣。</t>
  </si>
  <si>
    <t>推動服務學習、培育熱愛鄉土及具世界觀之公民</t>
  </si>
  <si>
    <t>推動服務學習、培育熱愛鄉土及具世界觀之公民</t>
  </si>
  <si>
    <t>建立多元文化校園與培養學生良好品格與態度</t>
  </si>
  <si>
    <t xml:space="preserve">承辦人：                   學務主管：                  會計主任：                   校長：                   </t>
  </si>
  <si>
    <t>獎勵績優學生社團幹部及績優社團之經費編列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</si>
</sst>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;[Red]#,##0"/>
    <numFmt numFmtId="186" formatCode="[$-404]AM/PM\ hh:mm:ss"/>
    <numFmt numFmtId="187" formatCode="[$-F400]h:mm:ss\ AM/PM"/>
    <numFmt numFmtId="188" formatCode="#,##0_);\(#,##0\)"/>
    <numFmt numFmtId="189" formatCode="0.E+00"/>
    <numFmt numFmtId="190" formatCode="#,##0_);[Red]\(#,##0\)"/>
    <numFmt numFmtId="191" formatCode="#,##0_ "/>
  </numFmts>
  <fonts count="16">
    <font>
      <sz val="12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85" fontId="2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3" fontId="1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190" fontId="13" fillId="0" borderId="1" xfId="0" applyNumberFormat="1" applyFont="1" applyBorder="1" applyAlignment="1">
      <alignment vertical="center"/>
    </xf>
    <xf numFmtId="190" fontId="14" fillId="2" borderId="1" xfId="0" applyNumberFormat="1" applyFont="1" applyFill="1" applyBorder="1" applyAlignment="1">
      <alignment vertical="center"/>
    </xf>
    <xf numFmtId="190" fontId="0" fillId="0" borderId="1" xfId="0" applyNumberFormat="1" applyBorder="1" applyAlignment="1">
      <alignment vertical="center"/>
    </xf>
    <xf numFmtId="190" fontId="10" fillId="2" borderId="1" xfId="0" applyNumberFormat="1" applyFont="1" applyFill="1" applyBorder="1" applyAlignment="1">
      <alignment vertical="center"/>
    </xf>
    <xf numFmtId="190" fontId="15" fillId="2" borderId="1" xfId="0" applyNumberFormat="1" applyFont="1" applyFill="1" applyBorder="1" applyAlignment="1">
      <alignment horizontal="right" vertical="center" wrapText="1"/>
    </xf>
    <xf numFmtId="191" fontId="8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6.5"/>
  <cols>
    <col min="1" max="1" width="9.125" style="0" bestFit="1" customWidth="1"/>
    <col min="2" max="2" width="11.625" style="0" customWidth="1"/>
    <col min="3" max="3" width="18.125" style="0" customWidth="1"/>
    <col min="4" max="4" width="11.25390625" style="0" customWidth="1"/>
    <col min="5" max="5" width="12.125" style="0" customWidth="1"/>
    <col min="6" max="6" width="11.375" style="0" customWidth="1"/>
    <col min="7" max="7" width="12.125" style="0" customWidth="1"/>
    <col min="8" max="8" width="9.75390625" style="0" bestFit="1" customWidth="1"/>
    <col min="9" max="9" width="12.00390625" style="0" customWidth="1"/>
  </cols>
  <sheetData>
    <row r="1" spans="1:10" ht="17.25" thickBot="1">
      <c r="A1" s="54" t="s">
        <v>0</v>
      </c>
      <c r="B1" s="54" t="s">
        <v>20</v>
      </c>
      <c r="C1" s="54" t="s">
        <v>1</v>
      </c>
      <c r="D1" s="54" t="s">
        <v>21</v>
      </c>
      <c r="E1" s="54"/>
      <c r="F1" s="54" t="s">
        <v>22</v>
      </c>
      <c r="G1" s="54"/>
      <c r="H1" s="54" t="s">
        <v>23</v>
      </c>
      <c r="I1" s="54" t="s">
        <v>24</v>
      </c>
      <c r="J1" s="54" t="s">
        <v>2</v>
      </c>
    </row>
    <row r="2" spans="1:10" ht="35.25" customHeight="1" thickBot="1">
      <c r="A2" s="54"/>
      <c r="B2" s="54"/>
      <c r="C2" s="54"/>
      <c r="D2" s="5" t="s">
        <v>19</v>
      </c>
      <c r="E2" s="5" t="s">
        <v>25</v>
      </c>
      <c r="F2" s="5" t="s">
        <v>19</v>
      </c>
      <c r="G2" s="5" t="s">
        <v>25</v>
      </c>
      <c r="H2" s="54"/>
      <c r="I2" s="54"/>
      <c r="J2" s="54"/>
    </row>
    <row r="3" spans="1:10" s="6" customFormat="1" ht="17.25" thickBot="1">
      <c r="A3" s="3">
        <v>1</v>
      </c>
      <c r="B3" s="55" t="s">
        <v>10</v>
      </c>
      <c r="C3" s="2" t="s">
        <v>26</v>
      </c>
      <c r="D3" s="12">
        <v>200000</v>
      </c>
      <c r="E3" s="12">
        <v>235600</v>
      </c>
      <c r="F3" s="12">
        <v>175892</v>
      </c>
      <c r="G3" s="12">
        <v>268796</v>
      </c>
      <c r="H3" s="35">
        <f>D3-F3</f>
        <v>24108</v>
      </c>
      <c r="I3" s="37">
        <f>E3-G3</f>
        <v>-33196</v>
      </c>
      <c r="J3" s="44"/>
    </row>
    <row r="4" spans="1:10" ht="33.75" thickBot="1">
      <c r="A4" s="3">
        <v>2</v>
      </c>
      <c r="B4" s="56"/>
      <c r="C4" s="2" t="s">
        <v>27</v>
      </c>
      <c r="D4" s="12">
        <v>201800</v>
      </c>
      <c r="E4" s="12">
        <v>235600</v>
      </c>
      <c r="F4" s="12">
        <v>210213</v>
      </c>
      <c r="G4" s="12">
        <v>232670</v>
      </c>
      <c r="H4" s="37">
        <f aca="true" t="shared" si="0" ref="H4:H41">D4-F4</f>
        <v>-8413</v>
      </c>
      <c r="I4" s="35">
        <f aca="true" t="shared" si="1" ref="I4:I41">E4-G4</f>
        <v>2930</v>
      </c>
      <c r="J4" s="43"/>
    </row>
    <row r="5" spans="1:10" ht="17.25" thickBot="1">
      <c r="A5" s="57" t="s">
        <v>3</v>
      </c>
      <c r="B5" s="58"/>
      <c r="C5" s="58"/>
      <c r="D5" s="10">
        <f>SUM(D3:D4)</f>
        <v>401800</v>
      </c>
      <c r="E5" s="10">
        <f>SUM(E3:E4)</f>
        <v>471200</v>
      </c>
      <c r="F5" s="31">
        <f>SUM(F3:F4)</f>
        <v>386105</v>
      </c>
      <c r="G5" s="10">
        <f>SUM(G3:G4)</f>
        <v>501466</v>
      </c>
      <c r="H5" s="36">
        <f t="shared" si="0"/>
        <v>15695</v>
      </c>
      <c r="I5" s="38">
        <f t="shared" si="1"/>
        <v>-30266</v>
      </c>
      <c r="J5" s="25"/>
    </row>
    <row r="6" spans="1:10" ht="33.75" thickBot="1">
      <c r="A6" s="11">
        <v>3</v>
      </c>
      <c r="B6" s="59" t="s">
        <v>11</v>
      </c>
      <c r="C6" s="2" t="s">
        <v>7</v>
      </c>
      <c r="D6" s="12">
        <v>15000</v>
      </c>
      <c r="E6" s="12">
        <v>35000</v>
      </c>
      <c r="F6" s="12">
        <v>15000</v>
      </c>
      <c r="G6" s="12">
        <v>35000</v>
      </c>
      <c r="H6" s="35">
        <f t="shared" si="0"/>
        <v>0</v>
      </c>
      <c r="I6" s="35">
        <f t="shared" si="1"/>
        <v>0</v>
      </c>
      <c r="J6" s="24"/>
    </row>
    <row r="7" spans="1:10" ht="33.75" thickBot="1">
      <c r="A7" s="3">
        <v>4</v>
      </c>
      <c r="B7" s="60"/>
      <c r="C7" s="2" t="s">
        <v>28</v>
      </c>
      <c r="D7" s="12">
        <v>2000</v>
      </c>
      <c r="E7" s="12">
        <v>20000</v>
      </c>
      <c r="F7" s="12">
        <v>2000</v>
      </c>
      <c r="G7" s="12">
        <v>20000</v>
      </c>
      <c r="H7" s="35">
        <f t="shared" si="0"/>
        <v>0</v>
      </c>
      <c r="I7" s="35">
        <f t="shared" si="1"/>
        <v>0</v>
      </c>
      <c r="J7" s="24"/>
    </row>
    <row r="8" spans="1:10" ht="17.25" thickBot="1">
      <c r="A8" s="3">
        <v>5</v>
      </c>
      <c r="B8" s="61"/>
      <c r="C8" s="2" t="s">
        <v>29</v>
      </c>
      <c r="D8" s="12">
        <v>20000</v>
      </c>
      <c r="E8" s="12">
        <v>65000</v>
      </c>
      <c r="F8" s="12">
        <v>20000</v>
      </c>
      <c r="G8" s="12">
        <v>64990</v>
      </c>
      <c r="H8" s="35">
        <f t="shared" si="0"/>
        <v>0</v>
      </c>
      <c r="I8" s="35">
        <f t="shared" si="1"/>
        <v>10</v>
      </c>
      <c r="J8" s="24"/>
    </row>
    <row r="9" spans="1:10" ht="17.25" thickBot="1">
      <c r="A9" s="3">
        <v>6</v>
      </c>
      <c r="B9" s="61"/>
      <c r="C9" s="2" t="s">
        <v>12</v>
      </c>
      <c r="D9" s="12">
        <v>24500</v>
      </c>
      <c r="E9" s="12">
        <v>17000</v>
      </c>
      <c r="F9" s="12">
        <v>24500</v>
      </c>
      <c r="G9" s="12">
        <v>17000</v>
      </c>
      <c r="H9" s="35">
        <f t="shared" si="0"/>
        <v>0</v>
      </c>
      <c r="I9" s="35">
        <f t="shared" si="1"/>
        <v>0</v>
      </c>
      <c r="J9" s="24"/>
    </row>
    <row r="10" spans="1:10" ht="33.75" thickBot="1">
      <c r="A10" s="3">
        <v>7</v>
      </c>
      <c r="B10" s="59" t="s">
        <v>30</v>
      </c>
      <c r="C10" s="2" t="s">
        <v>31</v>
      </c>
      <c r="D10" s="12">
        <v>30000</v>
      </c>
      <c r="E10" s="12">
        <v>30000</v>
      </c>
      <c r="F10" s="12">
        <v>30000</v>
      </c>
      <c r="G10" s="12">
        <v>30000</v>
      </c>
      <c r="H10" s="35">
        <f t="shared" si="0"/>
        <v>0</v>
      </c>
      <c r="I10" s="35">
        <f t="shared" si="1"/>
        <v>0</v>
      </c>
      <c r="J10" s="24"/>
    </row>
    <row r="11" spans="1:10" ht="50.25" thickBot="1">
      <c r="A11" s="3">
        <v>8</v>
      </c>
      <c r="B11" s="60"/>
      <c r="C11" s="2" t="s">
        <v>32</v>
      </c>
      <c r="D11" s="12">
        <v>21730</v>
      </c>
      <c r="E11" s="12">
        <v>73990</v>
      </c>
      <c r="F11" s="12">
        <v>21730</v>
      </c>
      <c r="G11" s="12">
        <v>73990</v>
      </c>
      <c r="H11" s="35">
        <f t="shared" si="0"/>
        <v>0</v>
      </c>
      <c r="I11" s="35">
        <f t="shared" si="1"/>
        <v>0</v>
      </c>
      <c r="J11" s="24"/>
    </row>
    <row r="12" spans="1:10" ht="17.25" thickBot="1">
      <c r="A12" s="57" t="s">
        <v>3</v>
      </c>
      <c r="B12" s="58"/>
      <c r="C12" s="58"/>
      <c r="D12" s="10">
        <f>SUM(D6:D11)</f>
        <v>113230</v>
      </c>
      <c r="E12" s="10">
        <f>SUM(E6:E11)</f>
        <v>240990</v>
      </c>
      <c r="F12" s="31">
        <f>SUM(F6:F11)</f>
        <v>113230</v>
      </c>
      <c r="G12" s="10">
        <f>SUM(G6:G11)</f>
        <v>240980</v>
      </c>
      <c r="H12" s="36">
        <f t="shared" si="0"/>
        <v>0</v>
      </c>
      <c r="I12" s="36">
        <f t="shared" si="1"/>
        <v>10</v>
      </c>
      <c r="J12" s="25"/>
    </row>
    <row r="13" spans="1:10" ht="17.25" thickBot="1">
      <c r="A13" s="7">
        <v>9</v>
      </c>
      <c r="B13" s="55" t="s">
        <v>8</v>
      </c>
      <c r="C13" s="2" t="s">
        <v>13</v>
      </c>
      <c r="D13" s="12">
        <v>4000</v>
      </c>
      <c r="E13" s="12">
        <v>10000</v>
      </c>
      <c r="F13" s="12">
        <v>4000</v>
      </c>
      <c r="G13" s="12">
        <v>10000</v>
      </c>
      <c r="H13" s="35">
        <f t="shared" si="0"/>
        <v>0</v>
      </c>
      <c r="I13" s="35">
        <f t="shared" si="1"/>
        <v>0</v>
      </c>
      <c r="J13" s="24"/>
    </row>
    <row r="14" spans="1:10" ht="66.75" thickBot="1">
      <c r="A14" s="3">
        <v>10</v>
      </c>
      <c r="B14" s="62"/>
      <c r="C14" s="2" t="s">
        <v>14</v>
      </c>
      <c r="D14" s="12">
        <v>226600</v>
      </c>
      <c r="E14" s="12">
        <v>170000</v>
      </c>
      <c r="F14" s="12">
        <v>182413</v>
      </c>
      <c r="G14" s="12">
        <v>136850</v>
      </c>
      <c r="H14" s="35">
        <f t="shared" si="0"/>
        <v>44187</v>
      </c>
      <c r="I14" s="35">
        <f t="shared" si="1"/>
        <v>33150</v>
      </c>
      <c r="J14" s="24"/>
    </row>
    <row r="15" spans="1:10" ht="50.25" thickBot="1">
      <c r="A15" s="3">
        <v>11</v>
      </c>
      <c r="B15" s="62"/>
      <c r="C15" s="2" t="s">
        <v>33</v>
      </c>
      <c r="D15" s="12">
        <v>17065</v>
      </c>
      <c r="E15" s="12">
        <v>33170</v>
      </c>
      <c r="F15" s="12">
        <v>17065</v>
      </c>
      <c r="G15" s="12">
        <v>33170</v>
      </c>
      <c r="H15" s="35">
        <f t="shared" si="0"/>
        <v>0</v>
      </c>
      <c r="I15" s="35">
        <f t="shared" si="1"/>
        <v>0</v>
      </c>
      <c r="J15" s="24"/>
    </row>
    <row r="16" spans="1:10" ht="33.75" thickBot="1">
      <c r="A16" s="3">
        <v>12</v>
      </c>
      <c r="B16" s="1" t="s">
        <v>8</v>
      </c>
      <c r="C16" s="2" t="s">
        <v>6</v>
      </c>
      <c r="D16" s="12">
        <v>10000</v>
      </c>
      <c r="E16" s="12">
        <v>140000</v>
      </c>
      <c r="F16" s="12">
        <v>10000</v>
      </c>
      <c r="G16" s="12">
        <v>140000</v>
      </c>
      <c r="H16" s="35">
        <f t="shared" si="0"/>
        <v>0</v>
      </c>
      <c r="I16" s="35">
        <f t="shared" si="1"/>
        <v>0</v>
      </c>
      <c r="J16" s="24"/>
    </row>
    <row r="17" spans="1:10" ht="17.25" thickBot="1">
      <c r="A17" s="63" t="s">
        <v>3</v>
      </c>
      <c r="B17" s="64"/>
      <c r="C17" s="64"/>
      <c r="D17" s="10">
        <f>SUM(D13:D16)</f>
        <v>257665</v>
      </c>
      <c r="E17" s="10">
        <f>SUM(E13:E16)</f>
        <v>353170</v>
      </c>
      <c r="F17" s="31">
        <f>SUM(F13:F16)</f>
        <v>213478</v>
      </c>
      <c r="G17" s="10">
        <f>SUM(G13:G16)</f>
        <v>320020</v>
      </c>
      <c r="H17" s="36">
        <f t="shared" si="0"/>
        <v>44187</v>
      </c>
      <c r="I17" s="36">
        <f t="shared" si="1"/>
        <v>33150</v>
      </c>
      <c r="J17" s="25"/>
    </row>
    <row r="18" spans="1:10" ht="17.25" thickBot="1">
      <c r="A18" s="11">
        <v>13</v>
      </c>
      <c r="B18" s="59" t="s">
        <v>9</v>
      </c>
      <c r="C18" s="2" t="s">
        <v>34</v>
      </c>
      <c r="D18" s="12">
        <v>310000</v>
      </c>
      <c r="E18" s="12">
        <v>110000</v>
      </c>
      <c r="F18" s="27">
        <v>306987</v>
      </c>
      <c r="G18" s="12">
        <v>110000</v>
      </c>
      <c r="H18" s="35">
        <f t="shared" si="0"/>
        <v>3013</v>
      </c>
      <c r="I18" s="35">
        <f t="shared" si="1"/>
        <v>0</v>
      </c>
      <c r="J18" s="24"/>
    </row>
    <row r="19" spans="1:10" ht="66.75" thickBot="1">
      <c r="A19" s="3">
        <v>14</v>
      </c>
      <c r="B19" s="61"/>
      <c r="C19" s="2" t="s">
        <v>35</v>
      </c>
      <c r="D19" s="12">
        <v>298000</v>
      </c>
      <c r="E19" s="12">
        <v>45000</v>
      </c>
      <c r="F19" s="27">
        <v>357391</v>
      </c>
      <c r="G19" s="12">
        <v>53178</v>
      </c>
      <c r="H19" s="37">
        <f t="shared" si="0"/>
        <v>-59391</v>
      </c>
      <c r="I19" s="37">
        <f t="shared" si="1"/>
        <v>-8178</v>
      </c>
      <c r="J19" s="24"/>
    </row>
    <row r="20" spans="1:10" ht="33.75" thickBot="1">
      <c r="A20" s="3">
        <v>15</v>
      </c>
      <c r="B20" s="52" t="s">
        <v>9</v>
      </c>
      <c r="C20" s="2" t="s">
        <v>5</v>
      </c>
      <c r="D20" s="12">
        <v>70000</v>
      </c>
      <c r="E20" s="12">
        <v>130000</v>
      </c>
      <c r="F20" s="27">
        <v>70000</v>
      </c>
      <c r="G20" s="12">
        <v>130000</v>
      </c>
      <c r="H20" s="35">
        <f t="shared" si="0"/>
        <v>0</v>
      </c>
      <c r="I20" s="35">
        <f t="shared" si="1"/>
        <v>0</v>
      </c>
      <c r="J20" s="24"/>
    </row>
    <row r="21" spans="1:10" ht="17.25" thickBot="1">
      <c r="A21" s="3">
        <v>16</v>
      </c>
      <c r="B21" s="49"/>
      <c r="C21" s="4" t="s">
        <v>36</v>
      </c>
      <c r="D21" s="12">
        <v>100000</v>
      </c>
      <c r="E21" s="12">
        <v>40000</v>
      </c>
      <c r="F21" s="27">
        <v>100000</v>
      </c>
      <c r="G21" s="12">
        <v>45014</v>
      </c>
      <c r="H21" s="35">
        <f t="shared" si="0"/>
        <v>0</v>
      </c>
      <c r="I21" s="37">
        <f t="shared" si="1"/>
        <v>-5014</v>
      </c>
      <c r="J21" s="24"/>
    </row>
    <row r="22" spans="1:10" ht="50.25" thickBot="1">
      <c r="A22" s="3">
        <v>17</v>
      </c>
      <c r="B22" s="49"/>
      <c r="C22" s="2" t="s">
        <v>56</v>
      </c>
      <c r="D22" s="12">
        <v>107000</v>
      </c>
      <c r="E22" s="12">
        <v>0</v>
      </c>
      <c r="F22" s="27">
        <v>107000</v>
      </c>
      <c r="G22" s="12">
        <v>0</v>
      </c>
      <c r="H22" s="35">
        <f t="shared" si="0"/>
        <v>0</v>
      </c>
      <c r="I22" s="35">
        <f t="shared" si="1"/>
        <v>0</v>
      </c>
      <c r="J22" s="24"/>
    </row>
    <row r="23" spans="1:10" ht="83.25" thickBot="1">
      <c r="A23" s="3">
        <v>18</v>
      </c>
      <c r="B23" s="49"/>
      <c r="C23" s="2" t="s">
        <v>15</v>
      </c>
      <c r="D23" s="12">
        <v>30000</v>
      </c>
      <c r="E23" s="21">
        <v>0</v>
      </c>
      <c r="F23" s="42">
        <v>28452</v>
      </c>
      <c r="G23" s="21">
        <v>0</v>
      </c>
      <c r="H23" s="39">
        <f t="shared" si="0"/>
        <v>1548</v>
      </c>
      <c r="I23" s="35">
        <f t="shared" si="1"/>
        <v>0</v>
      </c>
      <c r="J23" s="24"/>
    </row>
    <row r="24" spans="1:10" ht="50.25" thickBot="1">
      <c r="A24" s="3">
        <v>19</v>
      </c>
      <c r="B24" s="49"/>
      <c r="C24" s="2" t="s">
        <v>16</v>
      </c>
      <c r="D24" s="12">
        <v>100000</v>
      </c>
      <c r="E24" s="21">
        <v>0</v>
      </c>
      <c r="F24" s="28">
        <v>100000</v>
      </c>
      <c r="G24" s="21">
        <v>0</v>
      </c>
      <c r="H24" s="35">
        <f t="shared" si="0"/>
        <v>0</v>
      </c>
      <c r="I24" s="35">
        <f t="shared" si="1"/>
        <v>0</v>
      </c>
      <c r="J24" s="24"/>
    </row>
    <row r="25" spans="1:10" ht="51" customHeight="1" thickBot="1">
      <c r="A25" s="3">
        <v>20</v>
      </c>
      <c r="B25" s="49"/>
      <c r="C25" s="2" t="s">
        <v>37</v>
      </c>
      <c r="D25" s="12">
        <v>25000</v>
      </c>
      <c r="E25" s="21">
        <v>0</v>
      </c>
      <c r="F25" s="28">
        <v>25000</v>
      </c>
      <c r="G25" s="21">
        <v>0</v>
      </c>
      <c r="H25" s="35">
        <f t="shared" si="0"/>
        <v>0</v>
      </c>
      <c r="I25" s="35">
        <f t="shared" si="1"/>
        <v>0</v>
      </c>
      <c r="J25" s="24"/>
    </row>
    <row r="26" spans="1:10" ht="59.25" customHeight="1" thickBot="1">
      <c r="A26" s="3">
        <v>21</v>
      </c>
      <c r="B26" s="50"/>
      <c r="C26" s="2" t="s">
        <v>38</v>
      </c>
      <c r="D26" s="13">
        <v>80000</v>
      </c>
      <c r="E26" s="22">
        <v>0</v>
      </c>
      <c r="F26" s="29">
        <v>70000</v>
      </c>
      <c r="G26" s="22">
        <v>0</v>
      </c>
      <c r="H26" s="35">
        <f t="shared" si="0"/>
        <v>10000</v>
      </c>
      <c r="I26" s="35">
        <f t="shared" si="1"/>
        <v>0</v>
      </c>
      <c r="J26" s="24"/>
    </row>
    <row r="27" spans="1:10" ht="50.25" thickBot="1">
      <c r="A27" s="3">
        <v>22</v>
      </c>
      <c r="B27" s="51" t="s">
        <v>9</v>
      </c>
      <c r="C27" s="4" t="s">
        <v>17</v>
      </c>
      <c r="D27" s="14">
        <v>0</v>
      </c>
      <c r="E27" s="23">
        <v>65000</v>
      </c>
      <c r="F27" s="8">
        <v>0</v>
      </c>
      <c r="G27" s="23">
        <v>65000</v>
      </c>
      <c r="H27" s="35">
        <f t="shared" si="0"/>
        <v>0</v>
      </c>
      <c r="I27" s="35">
        <f t="shared" si="1"/>
        <v>0</v>
      </c>
      <c r="J27" s="24"/>
    </row>
    <row r="28" spans="1:10" ht="33.75" thickBot="1">
      <c r="A28" s="3">
        <v>23</v>
      </c>
      <c r="B28" s="49"/>
      <c r="C28" s="2" t="s">
        <v>39</v>
      </c>
      <c r="D28" s="12">
        <v>110000</v>
      </c>
      <c r="E28" s="21">
        <v>0</v>
      </c>
      <c r="F28" s="28">
        <v>120000</v>
      </c>
      <c r="G28" s="21">
        <v>0</v>
      </c>
      <c r="H28" s="37">
        <f t="shared" si="0"/>
        <v>-10000</v>
      </c>
      <c r="I28" s="35">
        <f t="shared" si="1"/>
        <v>0</v>
      </c>
      <c r="J28" s="24"/>
    </row>
    <row r="29" spans="1:10" ht="66.75" thickBot="1">
      <c r="A29" s="3">
        <v>24</v>
      </c>
      <c r="B29" s="49"/>
      <c r="C29" s="2" t="s">
        <v>40</v>
      </c>
      <c r="D29" s="12">
        <v>0</v>
      </c>
      <c r="E29" s="21">
        <v>80000</v>
      </c>
      <c r="F29" s="28">
        <v>0</v>
      </c>
      <c r="G29" s="21">
        <v>80000</v>
      </c>
      <c r="H29" s="35">
        <f t="shared" si="0"/>
        <v>0</v>
      </c>
      <c r="I29" s="35">
        <f t="shared" si="1"/>
        <v>0</v>
      </c>
      <c r="J29" s="24"/>
    </row>
    <row r="30" spans="1:10" ht="50.25" thickBot="1">
      <c r="A30" s="3">
        <v>25</v>
      </c>
      <c r="B30" s="50"/>
      <c r="C30" s="2" t="s">
        <v>41</v>
      </c>
      <c r="D30" s="12">
        <v>40000</v>
      </c>
      <c r="E30" s="21">
        <v>0</v>
      </c>
      <c r="F30" s="28">
        <v>40000</v>
      </c>
      <c r="G30" s="21">
        <v>0</v>
      </c>
      <c r="H30" s="35">
        <f t="shared" si="0"/>
        <v>0</v>
      </c>
      <c r="I30" s="35">
        <f t="shared" si="1"/>
        <v>0</v>
      </c>
      <c r="J30" s="24"/>
    </row>
    <row r="31" spans="1:10" ht="17.25" thickBot="1">
      <c r="A31" s="57" t="s">
        <v>3</v>
      </c>
      <c r="B31" s="58"/>
      <c r="C31" s="58"/>
      <c r="D31" s="10">
        <f>SUM(D18:D30)</f>
        <v>1270000</v>
      </c>
      <c r="E31" s="10">
        <f>SUM(E18:E30)</f>
        <v>470000</v>
      </c>
      <c r="F31" s="31">
        <f>SUM(F18:F30)</f>
        <v>1324830</v>
      </c>
      <c r="G31" s="15">
        <f>SUM(G18:G30)</f>
        <v>483192</v>
      </c>
      <c r="H31" s="40">
        <f t="shared" si="0"/>
        <v>-54830</v>
      </c>
      <c r="I31" s="40">
        <f t="shared" si="1"/>
        <v>-13192</v>
      </c>
      <c r="J31" s="24"/>
    </row>
    <row r="32" spans="1:10" ht="99.75" thickBot="1">
      <c r="A32" s="3">
        <v>26</v>
      </c>
      <c r="B32" s="55" t="s">
        <v>18</v>
      </c>
      <c r="C32" s="2" t="s">
        <v>42</v>
      </c>
      <c r="D32" s="12">
        <v>15000</v>
      </c>
      <c r="E32" s="12">
        <v>15000</v>
      </c>
      <c r="F32" s="12">
        <v>15000</v>
      </c>
      <c r="G32" s="16">
        <v>15000</v>
      </c>
      <c r="H32" s="35">
        <f t="shared" si="0"/>
        <v>0</v>
      </c>
      <c r="I32" s="35">
        <f t="shared" si="1"/>
        <v>0</v>
      </c>
      <c r="J32" s="24"/>
    </row>
    <row r="33" spans="1:10" ht="33.75" thickBot="1">
      <c r="A33" s="3">
        <v>27</v>
      </c>
      <c r="B33" s="55"/>
      <c r="C33" s="2" t="s">
        <v>43</v>
      </c>
      <c r="D33" s="12">
        <v>30000</v>
      </c>
      <c r="E33" s="12">
        <v>15000</v>
      </c>
      <c r="F33" s="12">
        <v>30000</v>
      </c>
      <c r="G33" s="16">
        <v>15000</v>
      </c>
      <c r="H33" s="35">
        <f t="shared" si="0"/>
        <v>0</v>
      </c>
      <c r="I33" s="35">
        <f t="shared" si="1"/>
        <v>0</v>
      </c>
      <c r="J33" s="24"/>
    </row>
    <row r="34" spans="1:10" ht="66.75" thickBot="1">
      <c r="A34" s="3">
        <v>28</v>
      </c>
      <c r="B34" s="1" t="s">
        <v>54</v>
      </c>
      <c r="C34" s="2" t="s">
        <v>44</v>
      </c>
      <c r="D34" s="12">
        <v>34130</v>
      </c>
      <c r="E34" s="12">
        <v>8870</v>
      </c>
      <c r="F34" s="12">
        <v>34130</v>
      </c>
      <c r="G34" s="16">
        <v>8870</v>
      </c>
      <c r="H34" s="35">
        <f t="shared" si="0"/>
        <v>0</v>
      </c>
      <c r="I34" s="35">
        <f t="shared" si="1"/>
        <v>0</v>
      </c>
      <c r="J34" s="24"/>
    </row>
    <row r="35" spans="1:10" ht="17.25" thickBot="1">
      <c r="A35" s="63" t="s">
        <v>45</v>
      </c>
      <c r="B35" s="65"/>
      <c r="C35" s="65"/>
      <c r="D35" s="33">
        <f>SUM(D32:D34)</f>
        <v>79130</v>
      </c>
      <c r="E35" s="33">
        <f>SUM(E32:E34)</f>
        <v>38870</v>
      </c>
      <c r="F35" s="31">
        <f>SUM(F32:F34)</f>
        <v>79130</v>
      </c>
      <c r="G35" s="34">
        <f>SUM(G32:G34)</f>
        <v>38870</v>
      </c>
      <c r="H35" s="36">
        <f t="shared" si="0"/>
        <v>0</v>
      </c>
      <c r="I35" s="36">
        <f t="shared" si="1"/>
        <v>0</v>
      </c>
      <c r="J35" s="25"/>
    </row>
    <row r="36" spans="1:10" ht="50.25" thickBot="1">
      <c r="A36" s="3">
        <v>29</v>
      </c>
      <c r="B36" s="55" t="s">
        <v>52</v>
      </c>
      <c r="C36" s="2" t="s">
        <v>46</v>
      </c>
      <c r="D36" s="12">
        <v>50000</v>
      </c>
      <c r="E36" s="12">
        <v>250000</v>
      </c>
      <c r="F36" s="26">
        <v>59704</v>
      </c>
      <c r="G36" s="12">
        <v>227083</v>
      </c>
      <c r="H36" s="37">
        <f t="shared" si="0"/>
        <v>-9704</v>
      </c>
      <c r="I36" s="35">
        <f t="shared" si="1"/>
        <v>22917</v>
      </c>
      <c r="J36" s="24"/>
    </row>
    <row r="37" spans="1:10" ht="33.75" thickBot="1">
      <c r="A37" s="3">
        <v>30</v>
      </c>
      <c r="B37" s="56"/>
      <c r="C37" s="2" t="s">
        <v>47</v>
      </c>
      <c r="D37" s="12">
        <v>30000</v>
      </c>
      <c r="E37" s="12">
        <v>102595</v>
      </c>
      <c r="F37" s="12">
        <v>29600</v>
      </c>
      <c r="G37" s="12">
        <v>100382</v>
      </c>
      <c r="H37" s="35">
        <f t="shared" si="0"/>
        <v>400</v>
      </c>
      <c r="I37" s="35">
        <f t="shared" si="1"/>
        <v>2213</v>
      </c>
      <c r="J37" s="24"/>
    </row>
    <row r="38" spans="1:10" ht="83.25" thickBot="1">
      <c r="A38" s="3">
        <v>31</v>
      </c>
      <c r="B38" s="9" t="s">
        <v>53</v>
      </c>
      <c r="C38" s="2" t="s">
        <v>48</v>
      </c>
      <c r="D38" s="12">
        <v>30000</v>
      </c>
      <c r="E38" s="12">
        <v>100000</v>
      </c>
      <c r="F38" s="12">
        <v>24200</v>
      </c>
      <c r="G38" s="12">
        <v>114832</v>
      </c>
      <c r="H38" s="35">
        <f t="shared" si="0"/>
        <v>5800</v>
      </c>
      <c r="I38" s="37">
        <f t="shared" si="1"/>
        <v>-14832</v>
      </c>
      <c r="J38" s="24"/>
    </row>
    <row r="39" spans="1:10" ht="17.25" thickBot="1">
      <c r="A39" s="63" t="s">
        <v>45</v>
      </c>
      <c r="B39" s="65"/>
      <c r="C39" s="65"/>
      <c r="D39" s="33">
        <f>SUM(D36:D38)</f>
        <v>110000</v>
      </c>
      <c r="E39" s="33">
        <f>SUM(E36:E38)</f>
        <v>452595</v>
      </c>
      <c r="F39" s="31">
        <f>SUM(F36:F38)</f>
        <v>113504</v>
      </c>
      <c r="G39" s="33">
        <f>SUM(G36:G38)</f>
        <v>442297</v>
      </c>
      <c r="H39" s="40">
        <f t="shared" si="0"/>
        <v>-3504</v>
      </c>
      <c r="I39" s="40">
        <f t="shared" si="1"/>
        <v>10298</v>
      </c>
      <c r="J39" s="25"/>
    </row>
    <row r="40" spans="1:10" ht="50.25" thickBot="1">
      <c r="A40" s="17">
        <v>32</v>
      </c>
      <c r="B40" s="68" t="s">
        <v>49</v>
      </c>
      <c r="C40" s="18" t="s">
        <v>50</v>
      </c>
      <c r="D40" s="19">
        <v>45000</v>
      </c>
      <c r="E40" s="19">
        <v>165000</v>
      </c>
      <c r="F40" s="30">
        <v>46548</v>
      </c>
      <c r="G40" s="19">
        <v>165000</v>
      </c>
      <c r="H40" s="37">
        <f t="shared" si="0"/>
        <v>-1548</v>
      </c>
      <c r="I40" s="35">
        <f t="shared" si="1"/>
        <v>0</v>
      </c>
      <c r="J40" s="24"/>
    </row>
    <row r="41" spans="1:10" ht="66.75" thickBot="1">
      <c r="A41" s="17">
        <v>33</v>
      </c>
      <c r="B41" s="60"/>
      <c r="C41" s="18" t="s">
        <v>51</v>
      </c>
      <c r="D41" s="19">
        <v>80000</v>
      </c>
      <c r="E41" s="19">
        <v>165000</v>
      </c>
      <c r="F41" s="30">
        <v>80000</v>
      </c>
      <c r="G41" s="19">
        <v>165000</v>
      </c>
      <c r="H41" s="35">
        <f t="shared" si="0"/>
        <v>0</v>
      </c>
      <c r="I41" s="35">
        <f t="shared" si="1"/>
        <v>0</v>
      </c>
      <c r="J41" s="24"/>
    </row>
    <row r="42" spans="1:10" ht="17.25" thickBot="1">
      <c r="A42" s="63" t="s">
        <v>45</v>
      </c>
      <c r="B42" s="65"/>
      <c r="C42" s="65"/>
      <c r="D42" s="33">
        <f aca="true" t="shared" si="2" ref="D42:I42">SUM(D40:D41)</f>
        <v>125000</v>
      </c>
      <c r="E42" s="33">
        <f t="shared" si="2"/>
        <v>330000</v>
      </c>
      <c r="F42" s="31">
        <f t="shared" si="2"/>
        <v>126548</v>
      </c>
      <c r="G42" s="33">
        <f t="shared" si="2"/>
        <v>330000</v>
      </c>
      <c r="H42" s="41">
        <f t="shared" si="2"/>
        <v>-1548</v>
      </c>
      <c r="I42" s="33">
        <f t="shared" si="2"/>
        <v>0</v>
      </c>
      <c r="J42" s="25"/>
    </row>
    <row r="43" spans="1:10" ht="17.25" thickBot="1">
      <c r="A43" s="66" t="s">
        <v>4</v>
      </c>
      <c r="B43" s="67"/>
      <c r="C43" s="67"/>
      <c r="D43" s="19">
        <f>SUM(D42,D39,D35,D31,D17,D12,D5)</f>
        <v>2356825</v>
      </c>
      <c r="E43" s="19">
        <f>SUM(E42,E39,E35,E31,E17,E12,E5)</f>
        <v>2356825</v>
      </c>
      <c r="F43" s="32">
        <f>SUM(F5,F12,F17,F31,F35,F39,F42)</f>
        <v>2356825</v>
      </c>
      <c r="G43" s="20">
        <f>SUM(G42,G39,G35,G31,G17,G12,G5)</f>
        <v>2356825</v>
      </c>
      <c r="H43" s="20">
        <f>SUM(H42,H39,H35,H31,H17,H12,H5)</f>
        <v>0</v>
      </c>
      <c r="I43" s="20">
        <f>SUM(I42,I39,I35,I31,I17,I12,I5)</f>
        <v>0</v>
      </c>
      <c r="J43" s="24"/>
    </row>
    <row r="44" spans="1:10" ht="16.5">
      <c r="A44" s="45"/>
      <c r="B44" s="46"/>
      <c r="C44" s="46"/>
      <c r="D44" s="47"/>
      <c r="E44" s="47"/>
      <c r="F44" s="48"/>
      <c r="G44" s="47"/>
      <c r="H44" s="47"/>
      <c r="I44" s="47"/>
      <c r="J44" s="6"/>
    </row>
    <row r="45" spans="1:9" ht="17.25" customHeight="1">
      <c r="A45" s="53" t="s">
        <v>55</v>
      </c>
      <c r="B45" s="53"/>
      <c r="C45" s="53"/>
      <c r="D45" s="53"/>
      <c r="E45" s="53"/>
      <c r="F45" s="53"/>
      <c r="G45" s="53"/>
      <c r="H45" s="53"/>
      <c r="I45" s="53"/>
    </row>
  </sheetData>
  <mergeCells count="27">
    <mergeCell ref="A43:C43"/>
    <mergeCell ref="B32:B33"/>
    <mergeCell ref="A39:C39"/>
    <mergeCell ref="B40:B41"/>
    <mergeCell ref="A42:C42"/>
    <mergeCell ref="A45:I45"/>
    <mergeCell ref="A12:C12"/>
    <mergeCell ref="B13:B15"/>
    <mergeCell ref="A17:C17"/>
    <mergeCell ref="B18:B19"/>
    <mergeCell ref="A31:C31"/>
    <mergeCell ref="A35:C35"/>
    <mergeCell ref="B36:B37"/>
    <mergeCell ref="B20:B26"/>
    <mergeCell ref="B27:B30"/>
    <mergeCell ref="B3:B4"/>
    <mergeCell ref="A5:C5"/>
    <mergeCell ref="B6:B9"/>
    <mergeCell ref="B10:B11"/>
    <mergeCell ref="F1:G1"/>
    <mergeCell ref="H1:H2"/>
    <mergeCell ref="I1:I2"/>
    <mergeCell ref="J1:J2"/>
    <mergeCell ref="A1:A2"/>
    <mergeCell ref="B1:B2"/>
    <mergeCell ref="C1:C2"/>
    <mergeCell ref="D1:E1"/>
  </mergeCells>
  <printOptions/>
  <pageMargins left="0.75" right="0.75" top="0.67" bottom="1" header="0.34" footer="0.5"/>
  <pageSetup horizontalDpi="600" verticalDpi="600" orientation="landscape" paperSize="9" r:id="rId1"/>
  <headerFooter alignWithMargins="0">
    <oddHeader>&amp;C&amp;"新細明體,粗體"&amp;14四、97年度學生事務&amp;"標楷體,粗體"與輔導補助款暨學校配合款使用情形統計表</oddHeader>
    <oddFooter>&amp;C第 &amp;P 頁，共 48頁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TIGER-XP</cp:lastModifiedBy>
  <cp:lastPrinted>2009-02-11T05:36:20Z</cp:lastPrinted>
  <dcterms:created xsi:type="dcterms:W3CDTF">2008-01-21T01:51:32Z</dcterms:created>
  <dcterms:modified xsi:type="dcterms:W3CDTF">2009-04-27T03:13:32Z</dcterms:modified>
  <cp:category/>
  <cp:version/>
  <cp:contentType/>
  <cp:contentStatus/>
</cp:coreProperties>
</file>