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1715" windowHeight="7635" activeTab="0"/>
  </bookViews>
  <sheets>
    <sheet name="總表" sheetId="1" r:id="rId1"/>
    <sheet name="各組支用經費" sheetId="2" r:id="rId2"/>
    <sheet name="Sheet3" sheetId="3" r:id="rId3"/>
  </sheets>
  <definedNames>
    <definedName name="_xlnm._FilterDatabase" localSheetId="0" hidden="1">'總表'!$J$1:$J$62</definedName>
    <definedName name="_xlnm.Print_Area" localSheetId="0">'總表'!$A$1:$J$59</definedName>
    <definedName name="_xlnm.Print_Titles" localSheetId="0">'總表'!$1:$2</definedName>
  </definedNames>
  <calcPr fullCalcOnLoad="1"/>
</workbook>
</file>

<file path=xl/comments1.xml><?xml version="1.0" encoding="utf-8"?>
<comments xmlns="http://schemas.openxmlformats.org/spreadsheetml/2006/main">
  <authors>
    <author>TIGER-XP</author>
  </authors>
  <commentList>
    <comment ref="C20" authorId="0">
      <text>
        <r>
          <rPr>
            <b/>
            <sz val="9"/>
            <rFont val="新細明體"/>
            <family val="1"/>
          </rPr>
          <t>TIGER-XP:</t>
        </r>
        <r>
          <rPr>
            <sz val="9"/>
            <rFont val="新細明體"/>
            <family val="1"/>
          </rPr>
          <t xml:space="preserve">
</t>
        </r>
      </text>
    </comment>
  </commentList>
</comments>
</file>

<file path=xl/sharedStrings.xml><?xml version="1.0" encoding="utf-8"?>
<sst xmlns="http://schemas.openxmlformats.org/spreadsheetml/2006/main" count="264" uniqueCount="203">
  <si>
    <t>編號</t>
  </si>
  <si>
    <t>學生事務與輔導工作目標</t>
  </si>
  <si>
    <t>策略</t>
  </si>
  <si>
    <t>工作項目</t>
  </si>
  <si>
    <t>經費概算</t>
  </si>
  <si>
    <t>合計</t>
  </si>
  <si>
    <t>具體辦理事項</t>
  </si>
  <si>
    <t>參加對象及人數</t>
  </si>
  <si>
    <t>備註</t>
  </si>
  <si>
    <t>學校配合款支應</t>
  </si>
  <si>
    <t>學生事務與輔導補助款支應</t>
  </si>
  <si>
    <t>全部工作項目金額總計</t>
  </si>
  <si>
    <t>建立校園之核心價值，塑造具有特色之校園文化</t>
  </si>
  <si>
    <t>外</t>
  </si>
  <si>
    <t>促進適性揚才、自我實現</t>
  </si>
  <si>
    <t>生</t>
  </si>
  <si>
    <t>外</t>
  </si>
  <si>
    <t>金  額  小  計</t>
  </si>
  <si>
    <t>生</t>
  </si>
  <si>
    <t>心理與問題行為之三級預防(以憂鬱自殺、網路沈迷為首要重點)</t>
  </si>
  <si>
    <t>辦理創意活動，培養學生創新能力</t>
  </si>
  <si>
    <t>推動服務學習、培育熱愛鄉土及具有世界觀之社會公民</t>
  </si>
  <si>
    <t>透過服務學習課程之引導，加強與鄰近社區之互動，以促進學生對社區關懷與鄉土文化之情感；並透過多元文化課程與國際交流，開拓國際視野，建立地球村觀念。</t>
  </si>
  <si>
    <t xml:space="preserve">  承辦人:              會計主任:              學務主管:                 校長:          </t>
  </si>
  <si>
    <t>促進和諧關係</t>
  </si>
  <si>
    <t>促進適性揚才、自我實現</t>
  </si>
  <si>
    <t>營造安全校園生活</t>
  </si>
  <si>
    <t>衛</t>
  </si>
  <si>
    <t>落實性別平等教育</t>
  </si>
  <si>
    <t>強化導師功能，有效輔導學生學習及生涯發展，促進師生和諧關係。</t>
  </si>
  <si>
    <t>外</t>
  </si>
  <si>
    <t>建立學務與輔導工作績效評鑑制度與指標，以持續改進學務與輔導工作。</t>
  </si>
  <si>
    <t>建立學生多元參與管道 以促進學生之參與，保障學生權利，落實人權與法治知能</t>
  </si>
  <si>
    <t>落實評鑑制度及提昇工作效能</t>
  </si>
  <si>
    <t>生</t>
  </si>
  <si>
    <t>生</t>
  </si>
  <si>
    <t>生</t>
  </si>
  <si>
    <t>學</t>
  </si>
  <si>
    <t>促進與維護健康</t>
  </si>
  <si>
    <t>疾病之三級預防與健康環境維護</t>
  </si>
  <si>
    <t>學務處各組、中心</t>
  </si>
  <si>
    <t>專款</t>
  </si>
  <si>
    <t>配合款</t>
  </si>
  <si>
    <t>生活與住宿輔導組</t>
  </si>
  <si>
    <t>課外中心</t>
  </si>
  <si>
    <t>學輔組</t>
  </si>
  <si>
    <t>衛保組</t>
  </si>
  <si>
    <t>職涯中心</t>
  </si>
  <si>
    <t>總額</t>
  </si>
  <si>
    <t>外</t>
  </si>
  <si>
    <t>總計</t>
  </si>
  <si>
    <t>增加、減少</t>
  </si>
  <si>
    <t>增加</t>
  </si>
  <si>
    <t>獎金</t>
  </si>
  <si>
    <t>獎品</t>
  </si>
  <si>
    <t>同儕與人群關係（社團與宿舍生活輔導）</t>
  </si>
  <si>
    <t>建立專業化之學務與輔導工作及學習型組織</t>
  </si>
  <si>
    <t>獎金8000</t>
  </si>
  <si>
    <t>同儕與人群關係</t>
  </si>
  <si>
    <t>獎金40000</t>
  </si>
  <si>
    <t>實施新生定向輔導，發展正確的人生觀，體認教育、生活方式、工作環境等之間的關係。</t>
  </si>
  <si>
    <t>毒品防制</t>
  </si>
  <si>
    <t>菸害防制</t>
  </si>
  <si>
    <t>獎品18000</t>
  </si>
  <si>
    <t>增進學生對於當代品德之核心價值及其行為準則，具有思辨、選擇及反省，進而認同、欣賞及 實踐之能力</t>
  </si>
  <si>
    <t>生</t>
  </si>
  <si>
    <t>建立標竿學習模式，加強學務及輔導工作觀摩與交流及傳承，並發展成為學習型組織</t>
  </si>
  <si>
    <t>衛</t>
  </si>
  <si>
    <t>獎金8000</t>
  </si>
  <si>
    <t xml:space="preserve">全校師生，約12000人 </t>
  </si>
  <si>
    <t>大葉活力百分百-社團博覽會</t>
  </si>
  <si>
    <t>辦理社團博覽會，活絡校園生活。各項經費支用以活動費(包含歐式帳棚、沙灘遮陽桌椅組、表演舞台設備、燈光音響、主題背板帆布)、宣傳費(海報類)和餐費為主。</t>
  </si>
  <si>
    <t xml:space="preserve">全校師生，約12000人 </t>
  </si>
  <si>
    <t>與校長有約</t>
  </si>
  <si>
    <t>時光寶盒~校園文化之社團傳承性活動</t>
  </si>
  <si>
    <t>交通校園安全教育宣導</t>
  </si>
  <si>
    <t>校園安全之危機管理</t>
  </si>
  <si>
    <t>學生班級幹部校園安全研習</t>
  </si>
  <si>
    <t>校園安全教育訓練宣導</t>
  </si>
  <si>
    <t>宿舍安全之危機管理</t>
  </si>
  <si>
    <t>學生社團負責人之危機管理培訓</t>
  </si>
  <si>
    <t>各社團負責人，約120人。</t>
  </si>
  <si>
    <t>毒品防制</t>
  </si>
  <si>
    <t>菸害防制</t>
  </si>
  <si>
    <t>同儕與人群關係
-宿舍生活輔導</t>
  </si>
  <si>
    <t>1.邀請不同業界的名人，分享其成功之生命故事，成功人士經歷之過程，激勵學生勇敢築夢。名人講座講師費3,200元*2次，共6,400 元，另車資費依邀請講師戶籍自強號價計算，初步編列1,600元。
2.劇團演出和藝文展演等預計支用22,000元，主要為演出費支用。</t>
  </si>
  <si>
    <t>1.參加對象為全校師生，約12000人。
2.每場次依空間大小約200~400人之間。</t>
  </si>
  <si>
    <t>社團達人鐵金剛~優秀社團人才的培育</t>
  </si>
  <si>
    <t>辦理藝文活動，培養人文及美感素養</t>
  </si>
  <si>
    <t>各學生社團，共計120多社，參與人數為20~150人不等。</t>
  </si>
  <si>
    <t xml:space="preserve"> 我的社團我做主-社團多元發展之符合社團宗旨活動</t>
  </si>
  <si>
    <t>1.補助各社團約100社舉辦。
2.參加以全校師生為主，每場次依空間大小約50~360人。
3.地點如於體育館，可達3000人。</t>
  </si>
  <si>
    <t>1.登山社登山活動、山訓、野炊及淨山，主要以推廣台灣山岳之美，讓更多人加入登山活動，經費支應以保險費及交通費文主，每次活動約20,000元，一學期約2~3次。
2.補助社團和院系學會辦理符合社團宗旨之活動，如吉他社辦理吉他技巧發表、DN熱舞社辦理熱舞中小型展演等活動等。在預算主要以活動費(燈光音響、舞台費用)、印刷費(海報、DM和節目單等)、餐費和雜支為主，各類活動依社團規模和活動類型補助為10,000~50,000之間。</t>
  </si>
  <si>
    <t>全校各社團、帶隊師長，依社團性質和賽事大小，約為10~90人之間。</t>
  </si>
  <si>
    <t>我的大學年代-新生定向輔導</t>
  </si>
  <si>
    <t>法治教育宣導</t>
  </si>
  <si>
    <t>培養具良好品德之社會公民</t>
  </si>
  <si>
    <t>品德生活教育活動</t>
  </si>
  <si>
    <t>培育熱愛鄉土及具有世界觀之社會公民</t>
  </si>
  <si>
    <t>透過服務學習課程之引導，加強與鄰近社區之互動，以促進學生對社區關懷及鄉土文化之情感；並透過多元文化課程及國際交流，開拓國際視野，建立地球村觀念</t>
  </si>
  <si>
    <t>中小學社團引領暨校園服務主題營隊</t>
  </si>
  <si>
    <t>各社團、院系學會同學，每年估計約10~15社團提出，執行人數約300人。</t>
  </si>
  <si>
    <t>學習當志工~志工養成計畫</t>
  </si>
  <si>
    <t xml:space="preserve">1.辦理志工研習營隊訓練，主要經費支用以外聘老師、餐費、保險費、資料費為主要，每次依人數參加不同約支應25,000元。
2.辦理短期志工知能研習、技能培訓。主要透過短期志工相關知能、技能研習訓練，強化服務後的反思交流與輔導，經費以外聘老師費、餐費、保險費和道具費為主，，每年約有2~4次，每次約為10,000元左右。
</t>
  </si>
  <si>
    <t>1.開放全校師生參與，約12000人，依場地大小約100~360人之間。
2.開放鄰近有興趣高中職及大專校院學生參加。</t>
  </si>
  <si>
    <t>愛的漣漪~服務學習及拓展視野等演講、講座、展覽和成長團體</t>
  </si>
  <si>
    <t xml:space="preserve">1.主要希望藉由服務之經驗分享、展覽和成長團體，將服務者的服務歷程發起漣漪，讓更多同學投身公益。
2.舉辦方式有志工講座、服務學習講座和志工領域專題講座，支用以外聘老師和資料費為主，次約4,000元。
3.成長團體。主要為前往服務的行前講習，每年依照受服務地區的不同，邀請當地老師、社工進行行前說明，每次約2,000元不等。
4.舉辦相關服務成果展和發表會。目前主要為國際志工和國內服務成果展，主要以印刷和活動佈置費為主要，每次約為15,000元左右。
</t>
  </si>
  <si>
    <t>1.全校師生，共計約12000多人。 
2.鄰近社區民眾，約500人。</t>
  </si>
  <si>
    <t>大手牽小手~葉來最美麗-公益服務你我他</t>
  </si>
  <si>
    <t>各社團、院系學會同學，每年約有30多社以上社團參與，每場次參加人數約5~50人不等。</t>
  </si>
  <si>
    <t>充實學務與輔導工作人員之專業及管理知識</t>
  </si>
  <si>
    <t>標竿學習-宿舍書院校際交流參訪</t>
  </si>
  <si>
    <t>大葉社團全能王~校園學生社團評鑑</t>
  </si>
  <si>
    <t>校內社團評鑑，每年舉行一次，活動經費支用以活動費(舞台、音響和帳篷桌椅租借費用)、宣傳費、餐費、印刷費評審費和獎品和獎金為主。</t>
  </si>
  <si>
    <t>全校各社團和師生，社團約100個，參與人數約5000人。</t>
  </si>
  <si>
    <t>全國級學生社團評選與交流</t>
  </si>
  <si>
    <t>全國社團評鑑、全國性學生自治組織相關競賽暨觀摩等活動。經費支用以學生參與之交通費、住宿費、保險費、資料費和活動佈置費及雜支，</t>
  </si>
  <si>
    <t>全國社團評鑑依規定推選，據以往本校約有2~4個社團參與，人數約40人參加。</t>
  </si>
  <si>
    <t>區域性學生社團評選與交流</t>
  </si>
  <si>
    <t>彰雲嘉社團評選及鄰近縣市社團或自治性組織相關競賽暨觀摩等活動。經費支用以學生參與之交通費、住宿費、保險費、資料費和活動佈置費及雜支。</t>
  </si>
  <si>
    <t>區域性社團交流、評鑑，據以往約4~6個社團代表前往，約40~80人之間。</t>
  </si>
  <si>
    <t>學生社團委員會</t>
  </si>
  <si>
    <t xml:space="preserve">1.各社團屬性代表，每場估計6~10位。 2.各受邀新社團或有爭議事件社團代表，每次約5~10人。 </t>
  </si>
  <si>
    <t>獎金15000</t>
  </si>
  <si>
    <t>藝文走廊-辦理藝文活動培養人文素養</t>
  </si>
  <si>
    <t>燃燒吧社團魂~社團參與校外競技活動和競賽</t>
  </si>
  <si>
    <t>送愛心~弱勢團體寒冬送暖愛無邊際</t>
  </si>
  <si>
    <t>心理衛生宣導活動</t>
  </si>
  <si>
    <t xml:space="preserve">全校師生，約12000人 </t>
  </si>
  <si>
    <t>落實生命教育與憂鬱自殺防治</t>
  </si>
  <si>
    <t xml:space="preserve">1.生命教育主題活動(預估配合款41,500元、補助款43,750元)。
2.或購買生命教育相關媒材。 </t>
  </si>
  <si>
    <t>性別平等教育活動推廣</t>
  </si>
  <si>
    <t xml:space="preserve">全校師生，約12000人 </t>
  </si>
  <si>
    <t>落實導師輔導功能</t>
  </si>
  <si>
    <t>強化同儕輔導</t>
  </si>
  <si>
    <t>提升心理專業輔導人員輔導功能</t>
  </si>
  <si>
    <t>增進學務人員的輔導專業知能</t>
  </si>
  <si>
    <t>辦理學務人員的輔導專業知能工作坊(上下學期至少一場，約2場；預估配合款9,870元、補助款24,140元)，主要經費支用以外聘老師、資料和活動材料費為主要。</t>
  </si>
  <si>
    <t>學務人員，約50人次</t>
  </si>
  <si>
    <t>全校師生</t>
  </si>
  <si>
    <t>學生宿舍防火防災逃生演練(一學期二場，一學年共四場)。</t>
  </si>
  <si>
    <t>法治教育宣導、線上有獎徵答</t>
  </si>
  <si>
    <t>品德生活教育宣導、講座、攝影暨徵文比賽</t>
  </si>
  <si>
    <t>全校師生(含僑生和國際學生)</t>
  </si>
  <si>
    <t>獎金6000
獎品3000</t>
  </si>
  <si>
    <t>急救訓練</t>
  </si>
  <si>
    <t>愛滋病防治宣導</t>
  </si>
  <si>
    <t>獎金4000元</t>
  </si>
  <si>
    <t>辦理節能減碳及宿舍環境清潔競賽達到宿舍節約能源與垃圾減量分類效果</t>
  </si>
  <si>
    <t>社團特色深根-紅城四季主題系列活動</t>
  </si>
  <si>
    <t>1.全校師生、鄰近學校學生和合作非營利組織，約400人次。
2.各社團、系學會，約120社。
3.全校對舞蹈有興趣同學，約300人。
4.全校師生，約12000人。
5.對游泳技能有一定程度師生，共約40人。
6.全校對電競賽是有興趣同學，約300人。
7.本校競技啦啦隊組織代表隊賽前會，約選出40人。</t>
  </si>
  <si>
    <t>友善校園環境之營造-校外宿舍生活輔導</t>
  </si>
  <si>
    <t>社團前往高中、國中、小學社團從事教學或協助其社團發展活動。服務定期性(本校跆拳道社、童軍團等定期服務東山國小和員林國小、魔術社前往文興高中和吉他社前往溪湖高中等)和營隊方式辦理。定期性只要以保險、餐費和活動材料費為主，每次約為3000元，每年約有10次以上；營隊主要為餐費、保險、資料費、活動材料費和雜支，每次營隊以15000~25000之間不等，每年約有2~3次。</t>
  </si>
  <si>
    <t>宿舍環境清潔競賽及宿舍節能減碳</t>
  </si>
  <si>
    <t>依照一年四季以四大主題輔導學生辦理活絡校園之特色活動，分別為春季感恩季(主要以4至5月相關重要節祝為主題辦理如母親節等相關主題之感恩季節)、夏日畢業季(以歡送社團畢業知學長姐辦理許多歡送舞展等議題方式呈現)、秋季迎新季(各社團歡迎新生之表演，並藉此吸引新生的加入，充實社團的人力與活力)、冬令校慶季(11月至12月為本校校慶系列主題辦理時間，而設社團也藉由歡度校慶為主題，辦理許多跟校慶相關活動，如管樂社之音樂會等)四大主題為延伸，補助各學生社團主導各項符合宗旨活動辦理。活動經費主要分為4類區塊，各預計約55,000元左右支用，而各項經費名目以活動費(燈光音響、舞台)、餐費、印刷費(學生活動宣傳單)為主要。</t>
  </si>
  <si>
    <t>1.106-2與校長有約大學日間部                          2.106-2與校長有約進修學士班                           3.107-1與校長有約大學日間部                          4.107-1與校長有約進修學士班           透過校長面對面的溝通，除讓同學了解校務運作外，更可傾聽同學需求與想法，凝聚對學校的認同感。</t>
  </si>
  <si>
    <t xml:space="preserve">1.全校班級代表，約210人                     2.進修學士班班代，約40人                    3.全校班級代表，約210人                         4.進修學士班班代，約40人    </t>
  </si>
  <si>
    <t>社團傳承性活動之辦理主要以社團籌劃或辦理符合學校特色並具延續、傳承性之大型活動為主。
1.公益大葉~飢餓三十系列活動
2.第五屆超熱血社團運動會
3.第9屆DN盃舞蹈大賽
4.原民文化季
5.泳渡日月潭挑戰賽
6.紅城盃電競大賽
7.競技啦啦隊全國宋江陣大會
經費支用以講師費、餐費(流質飲品和接飢餐)、活動費(研習所需物品)、材料費(結合議題之製作材料)、保險費和雜支為主。</t>
  </si>
  <si>
    <t>辦理交通安全交流座談會、交通安全委員會議、法規研習、幹部研習、交通安全週會講座、年度重要活動</t>
  </si>
  <si>
    <t xml:space="preserve">1.106-2學生班級幹部校園安全研習                          
2.107-1學生班級幹部校園安全研習研習內容涵蓋校內、外學生活動安全教育研習、領導知能安全教育及新生輔導幹部講習。                     </t>
  </si>
  <si>
    <t xml:space="preserve">1.全校班級代表，約220人            2.全校班級代表，約220人 </t>
  </si>
  <si>
    <t xml:space="preserve">1.地震防災演練。
2.校園安全專題講座。
3.消防安全專題講座。
4.校園安全宣導嘉年華會。
5.校園安全宣導文宣品。
</t>
  </si>
  <si>
    <t>全體住宿生</t>
  </si>
  <si>
    <t>1.學生社團負責人研習，培養學生辦理社團活動之安全知能和緊急救護，降低之危險性。現今學生在相關活動中針對遊覽車安全、營隊設計過於不周全等議題，也特在研習過程強烈進行探討。目前規劃皆已3天主要實施方式，再搭配期中短期課程方式執行。經費支用項目以餐費(3天早中晚)、場地費(目前皆以救國團場地)、住宿費、人事費(外聘授課教師)、資料費、保險費、車資費、活動費(工作服、活動道具和闖關物品等)及雜支為主。
2.學生會各部門、成員訓練，包含學生議會、學生會行部門和學生評議會成員，透過健全學生會組織，強化大葉學生自治發展，避免因疏失造成紛擾，以利社團人的發展。</t>
  </si>
  <si>
    <t xml:space="preserve">1.106-2辦理二場紫錐花反毒講座
2.107-1辦理二場紫錐花反毒講座             </t>
  </si>
  <si>
    <t>1.107.03.07 藥物濫用防制講座，設院一年級生參加。
2.107.05.16 藥物濫用防制講座，管院一年級生參加。</t>
  </si>
  <si>
    <t xml:space="preserve">1.106-2辦理二場菸害防制講座
2.107-1辦理二場菸害防制講座
             </t>
  </si>
  <si>
    <t xml:space="preserve">1.107.04.18 菸害防制講座      ，外院一年級生參加。
2.107.06.06 菸害防制講座      ，生資院一年級生參加。
</t>
  </si>
  <si>
    <t xml:space="preserve">急救訓練12梯次，經費支用外聘講師費、講師膳費、活動所需材料費、印刷費和雜支。           </t>
  </si>
  <si>
    <t xml:space="preserve">辦理愛滋病防治宣導相關活動，經費支用講師費、活動所需材料費與抽獎禮劵、獎品、印刷費、餐飲費和雜支。    </t>
  </si>
  <si>
    <t xml:space="preserve">健康飲食活動      </t>
  </si>
  <si>
    <t>健康講座</t>
  </si>
  <si>
    <t xml:space="preserve">辦理健康系列講座(上下學期各二場)，經費支用講師費、印刷費、餐飲費和雜支。    </t>
  </si>
  <si>
    <t>大一新生心理健康篩檢與防治宣導</t>
  </si>
  <si>
    <t>新生心理健康篩檢與防治宣導 ，107學年針對日間部及進修部擬以班級或大場次方式進行新生心理健康篩檢及自殺防治守門人培訓。全部活動所需經費預估配合款105,600元、補助款3,200元。</t>
  </si>
  <si>
    <t xml:space="preserve">大一新生，約2500人 </t>
  </si>
  <si>
    <t>1.班級輔導系列課程，預估上下學期約各辦理至少20場班級輔導課程(預估配合款11,500元、補助款75,500元)。
2.學生成長團體或工作坊(預估配合款58,500+34,488=92,988元、補助款10,000+11,900=21,900元)。
3.印製心理衛生相關宣導品(預估配合款10,000元)。</t>
  </si>
  <si>
    <t>大一新生,預計錄取500人參與。</t>
  </si>
  <si>
    <t>全校師生，約12000人</t>
  </si>
  <si>
    <t>1.性別平等教育主題活動(預估配合款35,500元、補助款39,280元) 
2.或購買性別平等相關媒材或辦理書展活動(預估配合款6,000元、補助款32,600元)</t>
  </si>
  <si>
    <t>1.導師知能研習(上下學期各一場，共2場；預估配合款35,000元、補助款20,000元)。
2.導師工作坊(上下學期各2場，共4場；預估配合款35,000元、補助款40,000元)。
3.導師成長團體(上下學期各2場，共4場；預估配合款30,000元、補助款20,000元)。</t>
  </si>
  <si>
    <t>同儕輔導訓練，預估上下學期各辦理約6至8場同儕輔導訓練講座或工作坊(預估配合款85,000元、補助款80,000元)。
1.輔導股長訓（上下學期各2場，共4場）
2.學輔組志工培訓（上下學期各3場，共6場）
3.身心靈紓壓工作坊（上下學期各3場，共6場）</t>
  </si>
  <si>
    <t>舉辦房東座談、賃居生專題演講等活動，每學年各一場（賃居生專題演講為兩場）：邀請警政、消防單位主管作專題演講：及邀請崔媽媽基金會講師對學生作專題演講，宣導賃居安全及製作賃居相關資料發送給房東。</t>
  </si>
  <si>
    <t>全校師生及房東共約8,000人。</t>
  </si>
  <si>
    <t>1.學生宿舍總務座談會
2.宿舍各棟聯合交流會及活動</t>
  </si>
  <si>
    <t>1.學務處生活與住宿輔導組、總務處、環境管理暨安全衛生中心及宿舍服務會全體幹部
2.宿舍與書院學生約1000人</t>
  </si>
  <si>
    <t>補助學生社團參加全校性、校際性、全國性相關活動，如國標舞蹈研習、啦啦隊研習和運動類錦標賽等。在支用項目以交通費、住宿費、保險費、報名費、材料費(道具製作和所需耗材)和雜支為主要，依照社團參與屬性和規模為2,000~60,000元之間不等，如一般性跨校社團活動(如國標社校際交流)則依照實際交通費、餐費和保險補助約2,000元，而全國賽事(如競技啦啦隊全國大賽)則因賽事地點、天數和人數到達60,000元。</t>
  </si>
  <si>
    <t xml:space="preserve">1.課外中心於106年起著重輔導社團課外研習，強化對於社團內部成員成長，著重培養社團人基礎知能和對外展演及服務能力，因此107將接續延續106年2大主軸，社團成長力和對外展演暨服務力，因此社團研習之經費相比較高。
2.辦理相關社團社課研習，鼓勵並輔導社團課外知能發展，經費主要以協助社團外聘老師進行課程研習教學，其包含舞蹈、魔術、音樂、彩妝和運動等內容，支用以外聘老師費為項目，標準以每小時800~1600為限。
</t>
  </si>
  <si>
    <t>融入並體驗校園生活，協助新生實現自我，主要為活動以讓新生認識大學生活，經費支用以活動器材租用、餐費和布置費用</t>
  </si>
  <si>
    <t>全校師生，約2500人</t>
  </si>
  <si>
    <t xml:space="preserve">全校師生(含僑生和國際學生)
</t>
  </si>
  <si>
    <t>大葉大學學生宿舍全體住宿生約2,575人</t>
  </si>
  <si>
    <t>各社團、院系學會提出申請案，每年估計約3~5社提出， 估計每場次約20~40人參加。</t>
  </si>
  <si>
    <t>1.計畫主要透過校園社團舉辦發票募集、愛心義賣等活動等，由社團自主發起之服務活動。
2.調酒社、咖啡社、動畫部、日本文化研究社、映像工作室和烘培社於106年度舉辦COSPLAY咖啡館將所有收入全數捐出獲好評，107將持續舉辦並延長活動時間。
3.執行面分為弱勢團體服務，主要透過長期服務的志工社團同學的持續性的外配親子營隊設計；校內活動則偏向愛心義賣、募集發票等活動，主要由烘培社、咖啡社或系學會等社團，透過社團宗旨或專長製作點心、餅乾和咖啡等義賣活動進行，所募集的經費和發票以捐贈弱勢機構，相關所有品項支應以活動材料費、印刷費和服務同學餐費為主，此外也針對鄰近弱勢機構或特殊孩童於佳節前往關懷。</t>
  </si>
  <si>
    <t>1.社區合作：如大葉青年志工團前往彰化縣秀水鄉馬興社區協助地方產業轉型服務(紡織)以及探訪記錄紡織之美、田中鎮田中馬拉松志工服務等；與民間團體合作：如連續4年與台灣世界展望會合作，辦理相關飢餓三十體驗、伊甸基金會外配親子營活動等；與所在縣市合作：如前往彰化看守所協助母親節、中秋節演出活動、所內彩繪等、彰化縣政府活動志工、親善大使接待等工作，協助參與民眾。
2.補助以學生社團辦理服務學習出隊，如課輔服務、社區環境清理服務、弱勢族群服務和環保減碳推廣等相關活動。縣內定期且持續性服務主要以餐費、保險費和活動費(包含教學教具、物品等)為主，每次服務約為1000~2000元之間。
3.跨縣市服務(如崇德服務社雲林教養院服務)主要以車資、餐費和保險費為主，每次約12000元，每年約有4~6次(不足款由學校額外經費補助)。
4.相關公部門、公益和弱勢機構活動展演，輔導校內具備演出能力社團協助公益演出，增進受服務組織活動的豐富度，也提升本校同學的演出經驗，經費支用以保險、餐費、車資和住宿等為主，每次活動約5000~30000之間不等。
5.其他入校宣導等服務活動約為2000~6000元之間不等，以外聘老師費、資料費和餐費(主辦社團)為主。</t>
  </si>
  <si>
    <t>1.提供專兼任輔導人員每學期辦理輔導進階研習2場。(預估配合款20,400元、補助款17,070元)
2.視輔導人員需求提供申請辦理數場相關專業諮詢，期有效輔導學生。(預估配合款27,200元、補助款17,070元)</t>
  </si>
  <si>
    <t>1.專業輔導人員3位。
2.輔導人員督導，36人次</t>
  </si>
  <si>
    <t xml:space="preserve">參訪東海大學學學生宿舍(校際交流參訪)，讓學生參觀學生宿舍軟硬體設備，分享宿舍相關活動及業務辦理情形與工作經驗討論。
</t>
  </si>
  <si>
    <t>宿舍與書院學生約45人</t>
  </si>
  <si>
    <t>1.培育社團委員會學生，由大葉6大屬性社團同學擔任，針對社團經費、器材和成立與否進行審核，培養學生自主化管理。
2.藉由團體動力輔導及焦點訪談方式 隨時由個屬性社團代表檢視社團學會的運作狀況，增進同質性社團的交流。
3.委員會定期舉辦會議和交流。</t>
  </si>
  <si>
    <t>全校導師，每場約300人。</t>
  </si>
  <si>
    <t>全校各班輔導股長及學輔組志工，約250人。</t>
  </si>
  <si>
    <t xml:space="preserve">辦理健康飲食聰明吃正確飲食觀闖關活動，藉由生動多元化的主題，認識食物熱量、糖的危害與食物熱量換算運動熱量及外食也能吃得好健康..等，建立師生對健康飲食概念，經費支用活動所需材料費、印刷費、餐飲費、抽獎禮劵、獎品和雜支。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</si>
</sst>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 "/>
    <numFmt numFmtId="183" formatCode="#,##0_);[Red]\(#,##0\)"/>
  </numFmts>
  <fonts count="57">
    <font>
      <sz val="12"/>
      <name val="新細明體"/>
      <family val="1"/>
    </font>
    <font>
      <sz val="12"/>
      <color indexed="8"/>
      <name val="新細明體"/>
      <family val="1"/>
    </font>
    <font>
      <sz val="12"/>
      <color indexed="8"/>
      <name val="標楷體"/>
      <family val="4"/>
    </font>
    <font>
      <sz val="9"/>
      <name val="新細明體"/>
      <family val="1"/>
    </font>
    <font>
      <b/>
      <sz val="9"/>
      <name val="新細明體"/>
      <family val="1"/>
    </font>
    <font>
      <sz val="12"/>
      <color indexed="10"/>
      <name val="新細明體"/>
      <family val="1"/>
    </font>
    <font>
      <sz val="18"/>
      <color indexed="8"/>
      <name val="標楷體"/>
      <family val="4"/>
    </font>
    <font>
      <sz val="18"/>
      <name val="標楷體"/>
      <family val="4"/>
    </font>
    <font>
      <sz val="12"/>
      <name val="標楷體"/>
      <family val="4"/>
    </font>
    <font>
      <b/>
      <sz val="18"/>
      <color indexed="8"/>
      <name val="標楷體"/>
      <family val="4"/>
    </font>
    <font>
      <b/>
      <sz val="16"/>
      <color indexed="8"/>
      <name val="標楷體"/>
      <family val="4"/>
    </font>
    <font>
      <sz val="10"/>
      <color indexed="10"/>
      <name val="新細明體"/>
      <family val="1"/>
    </font>
    <font>
      <b/>
      <sz val="12"/>
      <name val="新細明體"/>
      <family val="1"/>
    </font>
    <font>
      <sz val="16"/>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新細明體"/>
      <family val="1"/>
    </font>
    <font>
      <sz val="12"/>
      <color indexed="8"/>
      <name val="Cambria"/>
      <family val="1"/>
    </font>
    <font>
      <sz val="12"/>
      <name val="Cambria"/>
      <family val="1"/>
    </font>
    <font>
      <sz val="12"/>
      <color rgb="FFFF0000"/>
      <name val="新細明體"/>
      <family val="1"/>
    </font>
    <font>
      <sz val="10"/>
      <color rgb="FFFF0000"/>
      <name val="新細明體"/>
      <family val="1"/>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bottom style="medium"/>
    </border>
    <border>
      <left style="thin"/>
      <right style="thin"/>
      <top style="thin"/>
      <bottom style="thin"/>
    </border>
    <border>
      <left style="medium"/>
      <right style="medium"/>
      <top style="medium"/>
      <bottom/>
    </border>
    <border>
      <left style="thin"/>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74">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2" fillId="0" borderId="0" xfId="0" applyFont="1" applyAlignment="1">
      <alignment vertical="center"/>
    </xf>
    <xf numFmtId="0" fontId="10"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0" fillId="0" borderId="0" xfId="0" applyFill="1" applyAlignment="1">
      <alignment vertical="center"/>
    </xf>
    <xf numFmtId="3" fontId="2" fillId="0" borderId="0" xfId="0" applyNumberFormat="1" applyFont="1" applyAlignment="1">
      <alignment horizontal="right" vertical="center"/>
    </xf>
    <xf numFmtId="0" fontId="50" fillId="0" borderId="0" xfId="0" applyFont="1" applyAlignment="1">
      <alignment horizontal="center" vertical="center"/>
    </xf>
    <xf numFmtId="0" fontId="51" fillId="33" borderId="0" xfId="0" applyFont="1" applyFill="1" applyAlignment="1">
      <alignment vertical="center"/>
    </xf>
    <xf numFmtId="0" fontId="2" fillId="0" borderId="10" xfId="0" applyFont="1" applyFill="1" applyBorder="1" applyAlignment="1">
      <alignment horizontal="center" vertical="center" wrapText="1"/>
    </xf>
    <xf numFmtId="3" fontId="2" fillId="34" borderId="11" xfId="0" applyNumberFormat="1" applyFont="1" applyFill="1" applyBorder="1" applyAlignment="1">
      <alignment horizontal="right" vertical="top" wrapText="1"/>
    </xf>
    <xf numFmtId="3" fontId="2" fillId="34" borderId="10" xfId="0" applyNumberFormat="1" applyFont="1" applyFill="1" applyBorder="1" applyAlignment="1">
      <alignment horizontal="right" vertical="top" wrapText="1"/>
    </xf>
    <xf numFmtId="3" fontId="50"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2" fillId="35" borderId="11" xfId="0" applyNumberFormat="1" applyFont="1" applyFill="1" applyBorder="1" applyAlignment="1">
      <alignment horizontal="right" vertical="top" wrapText="1"/>
    </xf>
    <xf numFmtId="0" fontId="12"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182" fontId="12" fillId="0" borderId="12" xfId="0" applyNumberFormat="1" applyFont="1" applyBorder="1" applyAlignment="1">
      <alignment horizontal="center" vertical="center"/>
    </xf>
    <xf numFmtId="3" fontId="52" fillId="0" borderId="12" xfId="0" applyNumberFormat="1" applyFont="1" applyBorder="1" applyAlignment="1">
      <alignment horizontal="right" vertical="center"/>
    </xf>
    <xf numFmtId="176" fontId="52" fillId="0" borderId="12" xfId="0" applyNumberFormat="1" applyFont="1" applyBorder="1" applyAlignment="1">
      <alignment horizontal="right" vertical="center"/>
    </xf>
    <xf numFmtId="3" fontId="53" fillId="0" borderId="12" xfId="0" applyNumberFormat="1" applyFont="1" applyBorder="1" applyAlignment="1">
      <alignment vertical="center"/>
    </xf>
    <xf numFmtId="176" fontId="53" fillId="0" borderId="12" xfId="0" applyNumberFormat="1" applyFont="1" applyBorder="1" applyAlignment="1">
      <alignment vertical="center"/>
    </xf>
    <xf numFmtId="176" fontId="52" fillId="0" borderId="12" xfId="0" applyNumberFormat="1" applyFont="1" applyFill="1" applyBorder="1" applyAlignment="1">
      <alignment horizontal="right" vertical="center"/>
    </xf>
    <xf numFmtId="3" fontId="0" fillId="0" borderId="12" xfId="0" applyNumberFormat="1" applyBorder="1" applyAlignment="1">
      <alignment vertical="center"/>
    </xf>
    <xf numFmtId="3" fontId="50" fillId="34" borderId="10" xfId="0" applyNumberFormat="1" applyFont="1" applyFill="1" applyBorder="1" applyAlignment="1">
      <alignment horizontal="right" vertical="top" wrapText="1"/>
    </xf>
    <xf numFmtId="0" fontId="0" fillId="0" borderId="0" xfId="0" applyAlignment="1">
      <alignment vertical="center"/>
    </xf>
    <xf numFmtId="0" fontId="54" fillId="0" borderId="0" xfId="0" applyFont="1" applyBorder="1" applyAlignment="1">
      <alignment vertical="center"/>
    </xf>
    <xf numFmtId="0" fontId="54" fillId="0" borderId="10" xfId="0" applyFont="1" applyBorder="1" applyAlignment="1">
      <alignment horizontal="center" vertical="center"/>
    </xf>
    <xf numFmtId="0" fontId="54" fillId="33" borderId="10" xfId="0" applyFont="1" applyFill="1" applyBorder="1" applyAlignment="1">
      <alignment vertical="center"/>
    </xf>
    <xf numFmtId="0" fontId="54" fillId="0" borderId="10" xfId="0" applyFont="1" applyFill="1" applyBorder="1" applyAlignment="1">
      <alignment vertical="center"/>
    </xf>
    <xf numFmtId="0" fontId="54" fillId="0" borderId="10" xfId="0" applyFont="1" applyBorder="1" applyAlignment="1">
      <alignment vertical="center"/>
    </xf>
    <xf numFmtId="0" fontId="54" fillId="0" borderId="10" xfId="0" applyFont="1" applyBorder="1" applyAlignment="1">
      <alignment vertical="center"/>
    </xf>
    <xf numFmtId="0" fontId="50"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5" fillId="33" borderId="0" xfId="0" applyFont="1" applyFill="1" applyAlignment="1">
      <alignment vertical="center"/>
    </xf>
    <xf numFmtId="0" fontId="2" fillId="33" borderId="10" xfId="0" applyFont="1" applyFill="1" applyBorder="1" applyAlignment="1">
      <alignment horizontal="center" vertical="top" wrapText="1"/>
    </xf>
    <xf numFmtId="0" fontId="0" fillId="33" borderId="0" xfId="0" applyFill="1" applyAlignment="1">
      <alignment vertical="center"/>
    </xf>
    <xf numFmtId="0" fontId="2" fillId="33" borderId="10" xfId="0" applyFont="1" applyFill="1" applyBorder="1" applyAlignment="1">
      <alignment horizontal="center" vertical="center"/>
    </xf>
    <xf numFmtId="0" fontId="55" fillId="33" borderId="10" xfId="0" applyFont="1" applyFill="1" applyBorder="1" applyAlignment="1">
      <alignment horizontal="left" vertical="center" wrapText="1"/>
    </xf>
    <xf numFmtId="0" fontId="11" fillId="33" borderId="0" xfId="0" applyFont="1" applyFill="1" applyAlignment="1">
      <alignment horizontal="left" vertical="center" wrapText="1"/>
    </xf>
    <xf numFmtId="0" fontId="54" fillId="33" borderId="10" xfId="0" applyFont="1" applyFill="1" applyBorder="1" applyAlignment="1">
      <alignment vertical="center"/>
    </xf>
    <xf numFmtId="0" fontId="51" fillId="33" borderId="0" xfId="0" applyFont="1" applyFill="1" applyAlignment="1">
      <alignment vertical="center"/>
    </xf>
    <xf numFmtId="0" fontId="50" fillId="33" borderId="10" xfId="0" applyFont="1" applyFill="1" applyBorder="1" applyAlignment="1">
      <alignment horizontal="center" vertical="center" wrapText="1"/>
    </xf>
    <xf numFmtId="0" fontId="51" fillId="0" borderId="0" xfId="0" applyFont="1" applyFill="1" applyAlignment="1">
      <alignment vertical="center"/>
    </xf>
    <xf numFmtId="0" fontId="51" fillId="0" borderId="10" xfId="0" applyFont="1" applyFill="1" applyBorder="1" applyAlignment="1">
      <alignment vertical="center"/>
    </xf>
    <xf numFmtId="0" fontId="13" fillId="0" borderId="0" xfId="0" applyFont="1" applyFill="1" applyAlignment="1">
      <alignment vertical="center"/>
    </xf>
    <xf numFmtId="0" fontId="54" fillId="36" borderId="10" xfId="0" applyFont="1" applyFill="1" applyBorder="1" applyAlignment="1">
      <alignment vertical="center"/>
    </xf>
    <xf numFmtId="0" fontId="51" fillId="36" borderId="0" xfId="0" applyFont="1" applyFill="1" applyAlignment="1">
      <alignment vertical="center"/>
    </xf>
    <xf numFmtId="0" fontId="50" fillId="33" borderId="13" xfId="0" applyFont="1" applyFill="1" applyBorder="1" applyAlignment="1">
      <alignment horizontal="center" vertical="center"/>
    </xf>
    <xf numFmtId="0" fontId="50" fillId="33" borderId="13" xfId="0" applyFont="1" applyFill="1" applyBorder="1" applyAlignment="1">
      <alignment horizontal="left" vertical="center" wrapText="1"/>
    </xf>
    <xf numFmtId="0" fontId="50" fillId="33" borderId="10" xfId="0" applyFont="1" applyFill="1" applyBorder="1" applyAlignment="1">
      <alignment horizontal="lef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51" fillId="33" borderId="10" xfId="0" applyFont="1" applyFill="1" applyBorder="1" applyAlignment="1">
      <alignment vertical="center"/>
    </xf>
    <xf numFmtId="0" fontId="51" fillId="33" borderId="0" xfId="0" applyFont="1" applyFill="1" applyAlignment="1">
      <alignment vertical="center" wrapText="1"/>
    </xf>
    <xf numFmtId="0" fontId="50" fillId="33" borderId="15"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4" borderId="16" xfId="0" applyFont="1" applyFill="1" applyBorder="1" applyAlignment="1">
      <alignment horizontal="justify" vertical="top" wrapText="1"/>
    </xf>
    <xf numFmtId="0" fontId="2" fillId="34" borderId="17" xfId="0" applyFont="1" applyFill="1" applyBorder="1" applyAlignment="1">
      <alignment horizontal="justify" vertical="top" wrapText="1"/>
    </xf>
    <xf numFmtId="0" fontId="2" fillId="33" borderId="13" xfId="0" applyFont="1" applyFill="1" applyBorder="1" applyAlignment="1">
      <alignment vertical="center" wrapText="1"/>
    </xf>
    <xf numFmtId="0" fontId="50" fillId="33" borderId="13" xfId="0" applyFont="1" applyFill="1" applyBorder="1" applyAlignment="1">
      <alignment vertical="center" wrapText="1"/>
    </xf>
    <xf numFmtId="0" fontId="50" fillId="33" borderId="18" xfId="0" applyFont="1" applyFill="1" applyBorder="1" applyAlignment="1">
      <alignment vertical="center" wrapText="1"/>
    </xf>
    <xf numFmtId="0" fontId="0" fillId="33" borderId="19" xfId="0" applyFill="1" applyBorder="1" applyAlignment="1">
      <alignment vertical="center" wrapText="1"/>
    </xf>
    <xf numFmtId="0" fontId="50" fillId="33" borderId="10" xfId="0" applyFont="1" applyFill="1" applyBorder="1" applyAlignment="1">
      <alignment horizontal="center" vertical="center" wrapText="1"/>
    </xf>
    <xf numFmtId="0" fontId="51" fillId="33" borderId="18" xfId="0" applyFont="1" applyFill="1" applyBorder="1" applyAlignment="1">
      <alignment vertical="center" wrapText="1"/>
    </xf>
    <xf numFmtId="0" fontId="2" fillId="33" borderId="13" xfId="0" applyFont="1"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vertical="center" wrapText="1"/>
    </xf>
    <xf numFmtId="0" fontId="2" fillId="34" borderId="15" xfId="0" applyFont="1" applyFill="1" applyBorder="1" applyAlignment="1">
      <alignment horizontal="center" vertical="top" wrapText="1"/>
    </xf>
    <xf numFmtId="0" fontId="2" fillId="34" borderId="16" xfId="0" applyFont="1" applyFill="1" applyBorder="1" applyAlignment="1">
      <alignment horizontal="center" vertical="top" wrapText="1"/>
    </xf>
    <xf numFmtId="0" fontId="2" fillId="34" borderId="17" xfId="0" applyFont="1" applyFill="1" applyBorder="1" applyAlignment="1">
      <alignment horizontal="center" vertical="top" wrapText="1"/>
    </xf>
    <xf numFmtId="0" fontId="2" fillId="35" borderId="16" xfId="0" applyFont="1" applyFill="1" applyBorder="1" applyAlignment="1">
      <alignment horizontal="justify" vertical="top" wrapText="1"/>
    </xf>
    <xf numFmtId="0" fontId="0" fillId="33" borderId="10" xfId="0" applyFill="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50" fillId="33" borderId="10" xfId="0" applyFont="1" applyFill="1" applyBorder="1" applyAlignment="1">
      <alignment horizontal="left" vertical="center" wrapText="1"/>
    </xf>
    <xf numFmtId="0" fontId="50" fillId="34" borderId="10" xfId="0" applyFont="1" applyFill="1" applyBorder="1" applyAlignment="1">
      <alignment horizontal="justify" vertical="center" wrapText="1"/>
    </xf>
    <xf numFmtId="0" fontId="50"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5" borderId="15" xfId="0" applyFont="1" applyFill="1" applyBorder="1" applyAlignment="1">
      <alignment horizontal="center" vertical="top" wrapText="1"/>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33" borderId="10" xfId="0" applyFill="1" applyBorder="1" applyAlignment="1">
      <alignment vertical="center" wrapText="1"/>
    </xf>
    <xf numFmtId="0" fontId="2" fillId="34" borderId="10" xfId="0" applyFont="1" applyFill="1" applyBorder="1" applyAlignment="1">
      <alignment horizontal="justify" vertical="center" wrapText="1"/>
    </xf>
    <xf numFmtId="0" fontId="8" fillId="33" borderId="18" xfId="0" applyFont="1" applyFill="1" applyBorder="1" applyAlignment="1">
      <alignment vertical="center" wrapText="1"/>
    </xf>
    <xf numFmtId="0" fontId="2" fillId="33" borderId="13" xfId="0" applyFont="1" applyFill="1" applyBorder="1" applyAlignment="1">
      <alignment horizontal="left" vertical="center" wrapText="1"/>
    </xf>
    <xf numFmtId="0" fontId="0" fillId="33" borderId="18" xfId="0" applyFill="1" applyBorder="1" applyAlignment="1">
      <alignment horizontal="left" vertical="center" wrapText="1"/>
    </xf>
    <xf numFmtId="0" fontId="0" fillId="33" borderId="19" xfId="0"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8" fillId="33" borderId="10" xfId="0" applyFont="1" applyFill="1" applyBorder="1" applyAlignment="1">
      <alignment vertical="center" wrapText="1"/>
    </xf>
    <xf numFmtId="0" fontId="50" fillId="33" borderId="10" xfId="0" applyFont="1" applyFill="1" applyBorder="1" applyAlignment="1">
      <alignment horizontal="center" vertical="top" wrapText="1"/>
    </xf>
    <xf numFmtId="0" fontId="55" fillId="0" borderId="0" xfId="0" applyFont="1" applyAlignment="1">
      <alignment vertical="center"/>
    </xf>
    <xf numFmtId="0" fontId="5" fillId="0" borderId="0" xfId="0" applyFont="1" applyAlignment="1">
      <alignment vertical="center" wrapText="1"/>
    </xf>
    <xf numFmtId="0" fontId="5" fillId="33" borderId="0" xfId="0" applyFont="1" applyFill="1" applyAlignment="1">
      <alignment vertical="center" wrapText="1"/>
    </xf>
    <xf numFmtId="0" fontId="51" fillId="0" borderId="0" xfId="0" applyFont="1" applyFill="1"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33" borderId="0" xfId="0" applyFill="1" applyAlignment="1">
      <alignment vertical="center" wrapText="1"/>
    </xf>
    <xf numFmtId="3" fontId="8" fillId="33" borderId="10" xfId="0" applyNumberFormat="1" applyFont="1" applyFill="1" applyBorder="1" applyAlignment="1">
      <alignment horizontal="right" vertical="center" wrapText="1"/>
    </xf>
    <xf numFmtId="0" fontId="50" fillId="33" borderId="0" xfId="0" applyFont="1" applyFill="1" applyAlignment="1">
      <alignment vertical="center" wrapText="1"/>
    </xf>
    <xf numFmtId="0" fontId="8" fillId="33" borderId="20" xfId="0" applyFont="1" applyFill="1" applyBorder="1" applyAlignment="1">
      <alignment horizontal="left" vertical="center" wrapText="1"/>
    </xf>
    <xf numFmtId="183" fontId="2" fillId="33" borderId="20" xfId="0" applyNumberFormat="1" applyFont="1" applyFill="1" applyBorder="1" applyAlignment="1">
      <alignment horizontal="right" vertical="center"/>
    </xf>
    <xf numFmtId="183" fontId="2" fillId="33" borderId="12" xfId="0" applyNumberFormat="1" applyFont="1" applyFill="1" applyBorder="1" applyAlignment="1">
      <alignment horizontal="right" vertical="center"/>
    </xf>
    <xf numFmtId="183" fontId="2" fillId="33" borderId="12" xfId="0" applyNumberFormat="1" applyFont="1" applyFill="1" applyBorder="1" applyAlignment="1">
      <alignment horizontal="right" vertical="center" wrapText="1"/>
    </xf>
    <xf numFmtId="183" fontId="50" fillId="33" borderId="21" xfId="0" applyNumberFormat="1" applyFont="1" applyFill="1" applyBorder="1" applyAlignment="1">
      <alignment horizontal="right" vertical="center" wrapText="1"/>
    </xf>
    <xf numFmtId="183" fontId="50" fillId="33" borderId="12" xfId="0" applyNumberFormat="1" applyFont="1" applyFill="1" applyBorder="1" applyAlignment="1">
      <alignment horizontal="right" vertical="center" wrapText="1"/>
    </xf>
    <xf numFmtId="0" fontId="50" fillId="33" borderId="12" xfId="0" applyFont="1" applyFill="1" applyBorder="1" applyAlignment="1">
      <alignment horizontal="left" vertical="top" wrapText="1"/>
    </xf>
    <xf numFmtId="183" fontId="8" fillId="33" borderId="12" xfId="0" applyNumberFormat="1" applyFont="1" applyFill="1" applyBorder="1" applyAlignment="1">
      <alignment horizontal="right" vertical="center" wrapText="1"/>
    </xf>
    <xf numFmtId="0" fontId="50" fillId="33" borderId="10" xfId="33" applyFont="1" applyFill="1" applyBorder="1" applyAlignment="1">
      <alignment horizontal="center" vertical="center" wrapText="1"/>
      <protection/>
    </xf>
    <xf numFmtId="183" fontId="50" fillId="33" borderId="10" xfId="33" applyNumberFormat="1" applyFont="1" applyFill="1" applyBorder="1" applyAlignment="1">
      <alignment horizontal="center" vertical="center" wrapText="1"/>
      <protection/>
    </xf>
    <xf numFmtId="183" fontId="50" fillId="33" borderId="10" xfId="33" applyNumberFormat="1" applyFont="1" applyFill="1" applyBorder="1" applyAlignment="1">
      <alignment horizontal="center" vertical="center"/>
      <protection/>
    </xf>
    <xf numFmtId="0" fontId="51" fillId="33" borderId="18" xfId="0" applyFont="1" applyFill="1" applyBorder="1" applyAlignment="1">
      <alignment vertical="center"/>
    </xf>
    <xf numFmtId="0" fontId="51" fillId="33" borderId="19" xfId="0" applyFont="1" applyFill="1" applyBorder="1" applyAlignment="1">
      <alignment vertical="center"/>
    </xf>
    <xf numFmtId="0" fontId="50" fillId="33" borderId="19" xfId="0" applyFont="1" applyFill="1" applyBorder="1" applyAlignment="1">
      <alignment vertical="center" wrapText="1"/>
    </xf>
    <xf numFmtId="183" fontId="8" fillId="33" borderId="22" xfId="0" applyNumberFormat="1" applyFont="1" applyFill="1" applyBorder="1" applyAlignment="1">
      <alignment horizontal="right" vertical="center" wrapText="1"/>
    </xf>
    <xf numFmtId="0" fontId="2" fillId="33" borderId="10" xfId="0" applyFont="1" applyFill="1" applyBorder="1" applyAlignment="1">
      <alignment vertical="center"/>
    </xf>
    <xf numFmtId="3" fontId="2" fillId="33" borderId="12" xfId="0" applyNumberFormat="1" applyFont="1" applyFill="1" applyBorder="1" applyAlignment="1">
      <alignment horizontal="left" vertical="top" wrapText="1"/>
    </xf>
    <xf numFmtId="0" fontId="2" fillId="34" borderId="10" xfId="0" applyFont="1" applyFill="1" applyBorder="1" applyAlignment="1">
      <alignment horizontal="left" vertical="top" wrapText="1"/>
    </xf>
    <xf numFmtId="0" fontId="8" fillId="33" borderId="22" xfId="0" applyFont="1" applyFill="1" applyBorder="1" applyAlignment="1">
      <alignment horizontal="left" vertical="top" wrapText="1"/>
    </xf>
    <xf numFmtId="3" fontId="50" fillId="33" borderId="12" xfId="0" applyNumberFormat="1" applyFont="1" applyFill="1" applyBorder="1" applyAlignment="1">
      <alignment horizontal="left" vertical="top" wrapText="1"/>
    </xf>
    <xf numFmtId="0" fontId="8" fillId="33" borderId="12" xfId="0" applyFont="1" applyFill="1" applyBorder="1" applyAlignment="1">
      <alignment horizontal="left" vertical="top" wrapText="1"/>
    </xf>
    <xf numFmtId="0" fontId="50" fillId="33" borderId="10" xfId="0" applyFont="1" applyFill="1" applyBorder="1" applyAlignment="1">
      <alignment horizontal="left" vertical="top" wrapText="1"/>
    </xf>
    <xf numFmtId="0" fontId="2" fillId="33" borderId="12" xfId="0" applyFont="1" applyFill="1" applyBorder="1" applyAlignment="1">
      <alignment horizontal="left" vertical="top" wrapText="1"/>
    </xf>
    <xf numFmtId="0" fontId="50" fillId="33" borderId="10" xfId="33" applyFont="1" applyFill="1" applyBorder="1" applyAlignment="1">
      <alignment horizontal="left" vertical="top" wrapText="1"/>
      <protection/>
    </xf>
    <xf numFmtId="0" fontId="50" fillId="33" borderId="19" xfId="33" applyFont="1" applyFill="1" applyBorder="1" applyAlignment="1">
      <alignment horizontal="left" vertical="top" wrapText="1"/>
      <protection/>
    </xf>
    <xf numFmtId="0" fontId="50" fillId="33" borderId="19"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10" xfId="0" applyFont="1" applyFill="1" applyBorder="1" applyAlignment="1">
      <alignment horizontal="left" vertical="top" wrapText="1"/>
    </xf>
    <xf numFmtId="0" fontId="50" fillId="34" borderId="1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4" borderId="15" xfId="0" applyFont="1" applyFill="1" applyBorder="1" applyAlignment="1">
      <alignment horizontal="left" vertical="top" wrapText="1"/>
    </xf>
    <xf numFmtId="0" fontId="8" fillId="33" borderId="15" xfId="0" applyFont="1" applyFill="1" applyBorder="1" applyAlignment="1">
      <alignment horizontal="left" vertical="top" wrapText="1"/>
    </xf>
    <xf numFmtId="0" fontId="2" fillId="35" borderId="15" xfId="0" applyFont="1" applyFill="1" applyBorder="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xf>
    <xf numFmtId="3" fontId="2" fillId="0" borderId="0" xfId="0" applyNumberFormat="1" applyFont="1" applyAlignment="1">
      <alignment horizontal="left" vertical="top"/>
    </xf>
    <xf numFmtId="0" fontId="50" fillId="33" borderId="12" xfId="0" applyFont="1" applyFill="1" applyBorder="1" applyAlignment="1">
      <alignment horizontal="center" vertical="top" wrapText="1"/>
    </xf>
    <xf numFmtId="0" fontId="2" fillId="34" borderId="1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54" fillId="0" borderId="10" xfId="0" applyFont="1" applyBorder="1" applyAlignment="1">
      <alignment horizontal="center" vertical="center"/>
    </xf>
    <xf numFmtId="0" fontId="50" fillId="34"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2" fillId="34" borderId="15" xfId="0" applyFont="1" applyFill="1" applyBorder="1" applyAlignment="1">
      <alignment horizontal="center" vertical="top" wrapText="1"/>
    </xf>
    <xf numFmtId="0" fontId="0" fillId="0" borderId="16" xfId="0" applyBorder="1" applyAlignment="1">
      <alignment vertical="center"/>
    </xf>
    <xf numFmtId="0" fontId="0" fillId="0" borderId="17" xfId="0" applyBorder="1" applyAlignment="1">
      <alignment vertical="center"/>
    </xf>
    <xf numFmtId="0" fontId="2" fillId="33" borderId="15" xfId="0" applyFont="1" applyFill="1" applyBorder="1" applyAlignment="1">
      <alignment horizontal="center" vertical="center" wrapText="1"/>
    </xf>
    <xf numFmtId="0" fontId="0" fillId="0" borderId="17" xfId="0" applyBorder="1" applyAlignment="1">
      <alignment horizontal="center" vertical="center" wrapText="1"/>
    </xf>
    <xf numFmtId="0" fontId="2" fillId="33" borderId="13" xfId="0" applyFont="1" applyFill="1" applyBorder="1" applyAlignment="1">
      <alignment horizontal="center" vertical="center" wrapText="1"/>
    </xf>
    <xf numFmtId="0" fontId="0" fillId="0" borderId="19" xfId="0" applyBorder="1" applyAlignment="1">
      <alignment horizontal="center" vertical="center" wrapText="1"/>
    </xf>
    <xf numFmtId="0" fontId="50" fillId="33" borderId="13" xfId="0" applyFont="1" applyFill="1" applyBorder="1" applyAlignment="1">
      <alignment horizontal="center" vertical="center" wrapText="1"/>
    </xf>
    <xf numFmtId="0" fontId="0" fillId="0" borderId="19" xfId="0" applyBorder="1" applyAlignment="1">
      <alignment horizontal="center" vertical="center"/>
    </xf>
    <xf numFmtId="0" fontId="12" fillId="0" borderId="22" xfId="0" applyFont="1" applyBorder="1" applyAlignment="1">
      <alignment horizontal="center" vertical="center"/>
    </xf>
    <xf numFmtId="0" fontId="0" fillId="0" borderId="23" xfId="0"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2" xfId="0" applyFont="1" applyBorder="1" applyAlignment="1">
      <alignment horizontal="center" vertical="center"/>
    </xf>
    <xf numFmtId="0" fontId="0" fillId="0" borderId="12" xfId="0"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2"/>
  <sheetViews>
    <sheetView tabSelected="1" zoomScale="80" zoomScaleNormal="80" zoomScalePageLayoutView="90" workbookViewId="0" topLeftCell="A48">
      <selection activeCell="A54" sqref="A54"/>
    </sheetView>
  </sheetViews>
  <sheetFormatPr defaultColWidth="9.00390625" defaultRowHeight="16.5"/>
  <cols>
    <col min="1" max="1" width="5.875" style="3" customWidth="1"/>
    <col min="2" max="2" width="15.50390625" style="5" customWidth="1"/>
    <col min="3" max="3" width="15.625" style="5" customWidth="1"/>
    <col min="4" max="4" width="18.875" style="5" customWidth="1"/>
    <col min="5" max="5" width="11.75390625" style="7" customWidth="1"/>
    <col min="6" max="6" width="13.375" style="7" customWidth="1"/>
    <col min="7" max="7" width="11.25390625" style="8" customWidth="1"/>
    <col min="8" max="8" width="43.00390625" style="144" customWidth="1"/>
    <col min="9" max="9" width="16.875" style="154" customWidth="1"/>
    <col min="10" max="10" width="9.125" style="11" customWidth="1"/>
    <col min="11" max="12" width="0" style="31" hidden="1" customWidth="1"/>
    <col min="13" max="13" width="0" style="0" hidden="1" customWidth="1"/>
    <col min="14" max="14" width="18.75390625" style="0" customWidth="1"/>
    <col min="15" max="15" width="19.125" style="106" customWidth="1"/>
  </cols>
  <sheetData>
    <row r="1" spans="1:15" s="1" customFormat="1" ht="17.25" customHeight="1" thickBot="1">
      <c r="A1" s="164" t="s">
        <v>0</v>
      </c>
      <c r="B1" s="164" t="s">
        <v>1</v>
      </c>
      <c r="C1" s="164" t="s">
        <v>2</v>
      </c>
      <c r="D1" s="164" t="s">
        <v>3</v>
      </c>
      <c r="E1" s="162" t="s">
        <v>4</v>
      </c>
      <c r="F1" s="163"/>
      <c r="G1" s="164" t="s">
        <v>5</v>
      </c>
      <c r="H1" s="164" t="s">
        <v>6</v>
      </c>
      <c r="I1" s="164" t="s">
        <v>7</v>
      </c>
      <c r="J1" s="166" t="s">
        <v>8</v>
      </c>
      <c r="K1" s="155" t="s">
        <v>52</v>
      </c>
      <c r="L1" s="155"/>
      <c r="O1" s="101"/>
    </row>
    <row r="2" spans="1:15" s="1" customFormat="1" ht="63" customHeight="1" thickBot="1">
      <c r="A2" s="167"/>
      <c r="B2" s="167"/>
      <c r="C2" s="167"/>
      <c r="D2" s="167"/>
      <c r="E2" s="13" t="s">
        <v>9</v>
      </c>
      <c r="F2" s="13" t="s">
        <v>10</v>
      </c>
      <c r="G2" s="165"/>
      <c r="H2" s="165"/>
      <c r="I2" s="165"/>
      <c r="J2" s="165"/>
      <c r="K2" s="32" t="s">
        <v>53</v>
      </c>
      <c r="L2" s="32" t="s">
        <v>54</v>
      </c>
      <c r="O2" s="101"/>
    </row>
    <row r="3" spans="1:15" s="40" customFormat="1" ht="279.75" customHeight="1" thickBot="1">
      <c r="A3" s="63">
        <v>1</v>
      </c>
      <c r="B3" s="66" t="s">
        <v>12</v>
      </c>
      <c r="C3" s="93" t="s">
        <v>12</v>
      </c>
      <c r="D3" s="38" t="s">
        <v>149</v>
      </c>
      <c r="E3" s="17">
        <v>50000</v>
      </c>
      <c r="F3" s="17">
        <v>100000</v>
      </c>
      <c r="G3" s="17">
        <f>SUM(E3:F3)</f>
        <v>150000</v>
      </c>
      <c r="H3" s="39" t="s">
        <v>154</v>
      </c>
      <c r="I3" s="63" t="s">
        <v>69</v>
      </c>
      <c r="J3" s="70" t="s">
        <v>13</v>
      </c>
      <c r="K3" s="33"/>
      <c r="L3" s="33"/>
      <c r="O3" s="102"/>
    </row>
    <row r="4" spans="1:15" s="40" customFormat="1" ht="75" customHeight="1" thickBot="1">
      <c r="A4" s="63">
        <v>2</v>
      </c>
      <c r="B4" s="75"/>
      <c r="C4" s="94"/>
      <c r="D4" s="38" t="s">
        <v>70</v>
      </c>
      <c r="E4" s="17">
        <v>100000</v>
      </c>
      <c r="F4" s="17">
        <v>100000</v>
      </c>
      <c r="G4" s="17">
        <f aca="true" t="shared" si="0" ref="G4:G53">SUM(E4:F4)</f>
        <v>200000</v>
      </c>
      <c r="H4" s="39" t="s">
        <v>71</v>
      </c>
      <c r="I4" s="63" t="s">
        <v>72</v>
      </c>
      <c r="J4" s="37" t="s">
        <v>13</v>
      </c>
      <c r="K4" s="33"/>
      <c r="L4" s="33"/>
      <c r="O4" s="102"/>
    </row>
    <row r="5" spans="1:15" s="49" customFormat="1" ht="121.5" customHeight="1" thickBot="1">
      <c r="A5" s="70">
        <v>3</v>
      </c>
      <c r="B5" s="75"/>
      <c r="C5" s="94"/>
      <c r="D5" s="56" t="s">
        <v>73</v>
      </c>
      <c r="E5" s="115">
        <v>2000</v>
      </c>
      <c r="F5" s="115">
        <v>35000</v>
      </c>
      <c r="G5" s="17">
        <f t="shared" si="0"/>
        <v>37000</v>
      </c>
      <c r="H5" s="126" t="s">
        <v>155</v>
      </c>
      <c r="I5" s="146" t="s">
        <v>156</v>
      </c>
      <c r="J5" s="70" t="s">
        <v>36</v>
      </c>
      <c r="K5" s="34"/>
      <c r="L5" s="34"/>
      <c r="O5" s="103"/>
    </row>
    <row r="6" spans="1:15" s="40" customFormat="1" ht="237.75" customHeight="1" thickBot="1">
      <c r="A6" s="63">
        <v>4</v>
      </c>
      <c r="B6" s="69"/>
      <c r="C6" s="95"/>
      <c r="D6" s="38" t="s">
        <v>74</v>
      </c>
      <c r="E6" s="17">
        <v>181142</v>
      </c>
      <c r="F6" s="17">
        <v>162255</v>
      </c>
      <c r="G6" s="17">
        <f t="shared" si="0"/>
        <v>343397</v>
      </c>
      <c r="H6" s="39" t="s">
        <v>157</v>
      </c>
      <c r="I6" s="41" t="s">
        <v>150</v>
      </c>
      <c r="J6" s="37" t="s">
        <v>49</v>
      </c>
      <c r="K6" s="33"/>
      <c r="L6" s="33"/>
      <c r="N6" s="49" t="s">
        <v>123</v>
      </c>
      <c r="O6" s="102"/>
    </row>
    <row r="7" spans="1:15" s="2" customFormat="1" ht="23.25" customHeight="1" thickBot="1">
      <c r="A7" s="159" t="s">
        <v>17</v>
      </c>
      <c r="B7" s="160"/>
      <c r="C7" s="160"/>
      <c r="D7" s="161"/>
      <c r="E7" s="15">
        <f>SUM(E3:E6)</f>
        <v>333142</v>
      </c>
      <c r="F7" s="15">
        <f>SUM(F3:F6)</f>
        <v>397255</v>
      </c>
      <c r="G7" s="15">
        <f>SUM(G3:G6)</f>
        <v>730397</v>
      </c>
      <c r="H7" s="127"/>
      <c r="I7" s="147"/>
      <c r="J7" s="91"/>
      <c r="K7" s="34"/>
      <c r="L7" s="34"/>
      <c r="O7" s="104"/>
    </row>
    <row r="8" spans="1:15" s="49" customFormat="1" ht="69.75" customHeight="1" thickBot="1">
      <c r="A8" s="70">
        <v>5</v>
      </c>
      <c r="B8" s="67" t="s">
        <v>26</v>
      </c>
      <c r="C8" s="67" t="s">
        <v>76</v>
      </c>
      <c r="D8" s="57" t="s">
        <v>75</v>
      </c>
      <c r="E8" s="124">
        <v>90000</v>
      </c>
      <c r="F8" s="124">
        <v>30000</v>
      </c>
      <c r="G8" s="17">
        <f t="shared" si="0"/>
        <v>120000</v>
      </c>
      <c r="H8" s="128" t="s">
        <v>158</v>
      </c>
      <c r="I8" s="148" t="s">
        <v>139</v>
      </c>
      <c r="J8" s="37" t="s">
        <v>18</v>
      </c>
      <c r="K8" s="50"/>
      <c r="L8" s="50"/>
      <c r="N8" s="49" t="s">
        <v>57</v>
      </c>
      <c r="O8" s="103"/>
    </row>
    <row r="9" spans="1:15" s="49" customFormat="1" ht="78.75" customHeight="1" thickBot="1">
      <c r="A9" s="70">
        <v>6</v>
      </c>
      <c r="B9" s="75"/>
      <c r="C9" s="75"/>
      <c r="D9" s="83" t="s">
        <v>77</v>
      </c>
      <c r="E9" s="115">
        <v>5000</v>
      </c>
      <c r="F9" s="115">
        <v>52000</v>
      </c>
      <c r="G9" s="17">
        <f t="shared" si="0"/>
        <v>57000</v>
      </c>
      <c r="H9" s="129" t="s">
        <v>159</v>
      </c>
      <c r="I9" s="146" t="s">
        <v>160</v>
      </c>
      <c r="J9" s="37" t="s">
        <v>18</v>
      </c>
      <c r="K9" s="34"/>
      <c r="L9" s="34"/>
      <c r="O9" s="103"/>
    </row>
    <row r="10" spans="1:15" s="49" customFormat="1" ht="97.5" customHeight="1" thickBot="1">
      <c r="A10" s="70">
        <v>7</v>
      </c>
      <c r="B10" s="75"/>
      <c r="C10" s="75"/>
      <c r="D10" s="58" t="s">
        <v>78</v>
      </c>
      <c r="E10" s="124">
        <v>25000</v>
      </c>
      <c r="F10" s="124">
        <v>15000</v>
      </c>
      <c r="G10" s="17">
        <f t="shared" si="0"/>
        <v>40000</v>
      </c>
      <c r="H10" s="128" t="s">
        <v>161</v>
      </c>
      <c r="I10" s="148" t="s">
        <v>139</v>
      </c>
      <c r="J10" s="37" t="s">
        <v>18</v>
      </c>
      <c r="K10" s="50"/>
      <c r="L10" s="50"/>
      <c r="O10" s="103"/>
    </row>
    <row r="11" spans="1:15" s="49" customFormat="1" ht="43.5" customHeight="1" thickBot="1">
      <c r="A11" s="70">
        <v>8</v>
      </c>
      <c r="B11" s="75"/>
      <c r="C11" s="75"/>
      <c r="D11" s="58" t="s">
        <v>79</v>
      </c>
      <c r="E11" s="117">
        <v>0</v>
      </c>
      <c r="F11" s="117">
        <v>55200</v>
      </c>
      <c r="G11" s="17">
        <f t="shared" si="0"/>
        <v>55200</v>
      </c>
      <c r="H11" s="130" t="s">
        <v>140</v>
      </c>
      <c r="I11" s="149" t="s">
        <v>162</v>
      </c>
      <c r="J11" s="37" t="s">
        <v>35</v>
      </c>
      <c r="K11" s="34"/>
      <c r="L11" s="34"/>
      <c r="O11" s="103"/>
    </row>
    <row r="12" spans="1:15" s="12" customFormat="1" ht="321.75" customHeight="1" thickBot="1">
      <c r="A12" s="70">
        <v>9</v>
      </c>
      <c r="B12" s="75"/>
      <c r="C12" s="75"/>
      <c r="D12" s="83" t="s">
        <v>80</v>
      </c>
      <c r="E12" s="16">
        <v>273890</v>
      </c>
      <c r="F12" s="16">
        <v>156000</v>
      </c>
      <c r="G12" s="17">
        <f t="shared" si="0"/>
        <v>429890</v>
      </c>
      <c r="H12" s="131" t="s">
        <v>163</v>
      </c>
      <c r="I12" s="70" t="s">
        <v>81</v>
      </c>
      <c r="J12" s="37" t="s">
        <v>13</v>
      </c>
      <c r="K12" s="33"/>
      <c r="L12" s="33"/>
      <c r="O12" s="61"/>
    </row>
    <row r="13" spans="1:15" s="49" customFormat="1" ht="120.75" customHeight="1" thickBot="1">
      <c r="A13" s="70">
        <v>10</v>
      </c>
      <c r="B13" s="75"/>
      <c r="C13" s="71" t="s">
        <v>61</v>
      </c>
      <c r="D13" s="125" t="s">
        <v>82</v>
      </c>
      <c r="E13" s="112">
        <v>5000</v>
      </c>
      <c r="F13" s="112">
        <v>11000</v>
      </c>
      <c r="G13" s="17">
        <f t="shared" si="0"/>
        <v>16000</v>
      </c>
      <c r="H13" s="132" t="s">
        <v>164</v>
      </c>
      <c r="I13" s="150" t="s">
        <v>165</v>
      </c>
      <c r="J13" s="37" t="s">
        <v>15</v>
      </c>
      <c r="K13" s="34"/>
      <c r="L13" s="34"/>
      <c r="O13" s="103"/>
    </row>
    <row r="14" spans="1:15" s="49" customFormat="1" ht="88.5" customHeight="1" thickBot="1">
      <c r="A14" s="70">
        <v>11</v>
      </c>
      <c r="B14" s="69"/>
      <c r="C14" s="71" t="s">
        <v>62</v>
      </c>
      <c r="D14" s="125" t="s">
        <v>83</v>
      </c>
      <c r="E14" s="112">
        <v>5000</v>
      </c>
      <c r="F14" s="112">
        <v>11000</v>
      </c>
      <c r="G14" s="17">
        <f t="shared" si="0"/>
        <v>16000</v>
      </c>
      <c r="H14" s="132" t="s">
        <v>166</v>
      </c>
      <c r="I14" s="150" t="s">
        <v>167</v>
      </c>
      <c r="J14" s="37" t="s">
        <v>15</v>
      </c>
      <c r="K14" s="34"/>
      <c r="L14" s="34"/>
      <c r="O14" s="103"/>
    </row>
    <row r="15" spans="1:15" s="9" customFormat="1" ht="19.5" customHeight="1" thickBot="1">
      <c r="A15" s="159" t="s">
        <v>17</v>
      </c>
      <c r="B15" s="160"/>
      <c r="C15" s="160"/>
      <c r="D15" s="161"/>
      <c r="E15" s="15">
        <f>SUM(E8:E14)</f>
        <v>403890</v>
      </c>
      <c r="F15" s="15">
        <f>SUM(F8:F14)</f>
        <v>330200</v>
      </c>
      <c r="G15" s="15">
        <f>SUM(G8:G14)</f>
        <v>734090</v>
      </c>
      <c r="H15" s="127"/>
      <c r="I15" s="147"/>
      <c r="J15" s="91"/>
      <c r="K15" s="34"/>
      <c r="L15" s="34"/>
      <c r="O15" s="105"/>
    </row>
    <row r="16" spans="1:15" s="9" customFormat="1" ht="65.25" customHeight="1" thickBot="1">
      <c r="A16" s="41">
        <v>12</v>
      </c>
      <c r="B16" s="72" t="s">
        <v>38</v>
      </c>
      <c r="C16" s="67" t="s">
        <v>39</v>
      </c>
      <c r="D16" s="118" t="s">
        <v>145</v>
      </c>
      <c r="E16" s="120">
        <v>13500</v>
      </c>
      <c r="F16" s="120">
        <v>58000</v>
      </c>
      <c r="G16" s="16">
        <f t="shared" si="0"/>
        <v>71500</v>
      </c>
      <c r="H16" s="133" t="s">
        <v>168</v>
      </c>
      <c r="I16" s="118" t="s">
        <v>177</v>
      </c>
      <c r="J16" s="70" t="s">
        <v>67</v>
      </c>
      <c r="K16" s="34"/>
      <c r="N16" s="51"/>
      <c r="O16" s="105"/>
    </row>
    <row r="17" spans="1:15" s="9" customFormat="1" ht="68.25" customHeight="1" thickBot="1">
      <c r="A17" s="41">
        <v>13</v>
      </c>
      <c r="B17" s="73"/>
      <c r="C17" s="121"/>
      <c r="D17" s="118" t="s">
        <v>146</v>
      </c>
      <c r="E17" s="119">
        <v>17000</v>
      </c>
      <c r="F17" s="119">
        <v>9000</v>
      </c>
      <c r="G17" s="16">
        <f t="shared" si="0"/>
        <v>26000</v>
      </c>
      <c r="H17" s="134" t="s">
        <v>169</v>
      </c>
      <c r="I17" s="118" t="s">
        <v>178</v>
      </c>
      <c r="J17" s="70" t="s">
        <v>27</v>
      </c>
      <c r="K17" s="34"/>
      <c r="M17" s="9" t="s">
        <v>68</v>
      </c>
      <c r="N17" s="100" t="s">
        <v>147</v>
      </c>
      <c r="O17" s="105"/>
    </row>
    <row r="18" spans="1:15" s="49" customFormat="1" ht="112.5" customHeight="1" thickBot="1">
      <c r="A18" s="99">
        <v>14</v>
      </c>
      <c r="B18" s="73"/>
      <c r="C18" s="121"/>
      <c r="D18" s="118" t="s">
        <v>170</v>
      </c>
      <c r="E18" s="119">
        <v>20000</v>
      </c>
      <c r="F18" s="119">
        <v>7000</v>
      </c>
      <c r="G18" s="16">
        <f t="shared" si="0"/>
        <v>27000</v>
      </c>
      <c r="H18" s="134" t="s">
        <v>202</v>
      </c>
      <c r="I18" s="118" t="s">
        <v>178</v>
      </c>
      <c r="J18" s="70" t="s">
        <v>67</v>
      </c>
      <c r="K18" s="50"/>
      <c r="N18" s="100" t="s">
        <v>147</v>
      </c>
      <c r="O18" s="103"/>
    </row>
    <row r="19" spans="1:15" s="9" customFormat="1" ht="57.75" customHeight="1" thickBot="1">
      <c r="A19" s="41">
        <v>15</v>
      </c>
      <c r="B19" s="73"/>
      <c r="C19" s="122"/>
      <c r="D19" s="118" t="s">
        <v>171</v>
      </c>
      <c r="E19" s="119">
        <v>9800</v>
      </c>
      <c r="F19" s="119">
        <v>14200</v>
      </c>
      <c r="G19" s="16">
        <f t="shared" si="0"/>
        <v>24000</v>
      </c>
      <c r="H19" s="134" t="s">
        <v>172</v>
      </c>
      <c r="I19" s="118" t="s">
        <v>178</v>
      </c>
      <c r="J19" s="70" t="s">
        <v>67</v>
      </c>
      <c r="K19" s="34"/>
      <c r="M19" s="9" t="s">
        <v>68</v>
      </c>
      <c r="N19" s="51"/>
      <c r="O19" s="105"/>
    </row>
    <row r="20" spans="1:15" s="2" customFormat="1" ht="104.25" customHeight="1" thickBot="1">
      <c r="A20" s="63">
        <v>16</v>
      </c>
      <c r="B20" s="73"/>
      <c r="C20" s="67" t="s">
        <v>19</v>
      </c>
      <c r="D20" s="83" t="s">
        <v>173</v>
      </c>
      <c r="E20" s="16">
        <v>105600</v>
      </c>
      <c r="F20" s="16">
        <v>3200</v>
      </c>
      <c r="G20" s="16">
        <f t="shared" si="0"/>
        <v>108800</v>
      </c>
      <c r="H20" s="131" t="s">
        <v>174</v>
      </c>
      <c r="I20" s="70" t="s">
        <v>175</v>
      </c>
      <c r="J20" s="37" t="s">
        <v>37</v>
      </c>
      <c r="K20" s="34"/>
      <c r="L20" s="34"/>
      <c r="O20" s="104"/>
    </row>
    <row r="21" spans="1:15" s="2" customFormat="1" ht="143.25" customHeight="1" thickBot="1">
      <c r="A21" s="63">
        <v>17</v>
      </c>
      <c r="B21" s="73"/>
      <c r="C21" s="68"/>
      <c r="D21" s="83" t="s">
        <v>127</v>
      </c>
      <c r="E21" s="16">
        <v>114488</v>
      </c>
      <c r="F21" s="16">
        <v>97400</v>
      </c>
      <c r="G21" s="16">
        <f t="shared" si="0"/>
        <v>211888</v>
      </c>
      <c r="H21" s="135" t="s">
        <v>176</v>
      </c>
      <c r="I21" s="70" t="s">
        <v>128</v>
      </c>
      <c r="J21" s="37" t="s">
        <v>37</v>
      </c>
      <c r="K21" s="34"/>
      <c r="L21" s="34"/>
      <c r="O21" s="104"/>
    </row>
    <row r="22" spans="1:15" s="2" customFormat="1" ht="60.75" customHeight="1" thickBot="1">
      <c r="A22" s="63">
        <v>18</v>
      </c>
      <c r="B22" s="74"/>
      <c r="C22" s="123"/>
      <c r="D22" s="83" t="s">
        <v>129</v>
      </c>
      <c r="E22" s="16">
        <v>41500</v>
      </c>
      <c r="F22" s="16">
        <v>43750</v>
      </c>
      <c r="G22" s="16">
        <f t="shared" si="0"/>
        <v>85250</v>
      </c>
      <c r="H22" s="135" t="s">
        <v>130</v>
      </c>
      <c r="I22" s="70" t="s">
        <v>128</v>
      </c>
      <c r="J22" s="37" t="s">
        <v>37</v>
      </c>
      <c r="K22" s="34"/>
      <c r="L22" s="34"/>
      <c r="O22" s="104"/>
    </row>
    <row r="23" spans="1:12" ht="17.25" thickBot="1">
      <c r="A23" s="159" t="s">
        <v>17</v>
      </c>
      <c r="B23" s="160"/>
      <c r="C23" s="160"/>
      <c r="D23" s="161"/>
      <c r="E23" s="15">
        <f>SUM(E16:E22)</f>
        <v>321888</v>
      </c>
      <c r="F23" s="15">
        <f>SUM(F16:F22)</f>
        <v>232550</v>
      </c>
      <c r="G23" s="15">
        <f>SUM(G16:G22)</f>
        <v>554438</v>
      </c>
      <c r="H23" s="127"/>
      <c r="I23" s="147"/>
      <c r="J23" s="91"/>
      <c r="K23" s="35"/>
      <c r="L23" s="35"/>
    </row>
    <row r="24" spans="1:15" s="49" customFormat="1" ht="87" customHeight="1" thickBot="1">
      <c r="A24" s="70">
        <v>19</v>
      </c>
      <c r="B24" s="70" t="s">
        <v>24</v>
      </c>
      <c r="C24" s="83" t="s">
        <v>28</v>
      </c>
      <c r="D24" s="83" t="s">
        <v>131</v>
      </c>
      <c r="E24" s="108">
        <v>41500</v>
      </c>
      <c r="F24" s="108">
        <v>71880</v>
      </c>
      <c r="G24" s="17">
        <f t="shared" si="0"/>
        <v>113380</v>
      </c>
      <c r="H24" s="136" t="s">
        <v>179</v>
      </c>
      <c r="I24" s="57" t="s">
        <v>132</v>
      </c>
      <c r="J24" s="37" t="s">
        <v>37</v>
      </c>
      <c r="K24" s="34"/>
      <c r="L24" s="34"/>
      <c r="O24" s="103"/>
    </row>
    <row r="25" spans="1:15" s="49" customFormat="1" ht="156" customHeight="1" thickBot="1">
      <c r="A25" s="70">
        <v>20</v>
      </c>
      <c r="B25" s="70"/>
      <c r="C25" s="55" t="s">
        <v>29</v>
      </c>
      <c r="D25" s="83" t="s">
        <v>133</v>
      </c>
      <c r="E25" s="108">
        <v>110000</v>
      </c>
      <c r="F25" s="108">
        <v>80000</v>
      </c>
      <c r="G25" s="17">
        <f t="shared" si="0"/>
        <v>190000</v>
      </c>
      <c r="H25" s="137" t="s">
        <v>180</v>
      </c>
      <c r="I25" s="57" t="s">
        <v>200</v>
      </c>
      <c r="J25" s="37" t="s">
        <v>37</v>
      </c>
      <c r="K25" s="34"/>
      <c r="L25" s="34"/>
      <c r="O25" s="103"/>
    </row>
    <row r="26" spans="1:15" s="49" customFormat="1" ht="171.75" customHeight="1" thickBot="1">
      <c r="A26" s="70">
        <v>21</v>
      </c>
      <c r="B26" s="70"/>
      <c r="C26" s="83" t="s">
        <v>58</v>
      </c>
      <c r="D26" s="83" t="s">
        <v>134</v>
      </c>
      <c r="E26" s="108">
        <v>85000</v>
      </c>
      <c r="F26" s="108">
        <v>80000</v>
      </c>
      <c r="G26" s="17">
        <f t="shared" si="0"/>
        <v>165000</v>
      </c>
      <c r="H26" s="137" t="s">
        <v>181</v>
      </c>
      <c r="I26" s="57" t="s">
        <v>201</v>
      </c>
      <c r="J26" s="37" t="s">
        <v>37</v>
      </c>
      <c r="K26" s="52"/>
      <c r="L26" s="52"/>
      <c r="M26" s="53"/>
      <c r="N26" s="12"/>
      <c r="O26" s="103"/>
    </row>
    <row r="27" spans="1:15" s="49" customFormat="1" ht="151.5" customHeight="1" thickBot="1">
      <c r="A27" s="70">
        <v>22</v>
      </c>
      <c r="B27" s="70" t="s">
        <v>24</v>
      </c>
      <c r="C27" s="83" t="s">
        <v>55</v>
      </c>
      <c r="D27" s="98" t="s">
        <v>151</v>
      </c>
      <c r="E27" s="117">
        <v>7000</v>
      </c>
      <c r="F27" s="117">
        <v>14700</v>
      </c>
      <c r="G27" s="17">
        <f t="shared" si="0"/>
        <v>21700</v>
      </c>
      <c r="H27" s="130" t="s">
        <v>182</v>
      </c>
      <c r="I27" s="149" t="s">
        <v>183</v>
      </c>
      <c r="J27" s="37" t="s">
        <v>34</v>
      </c>
      <c r="K27" s="50"/>
      <c r="L27" s="50"/>
      <c r="O27" s="103"/>
    </row>
    <row r="28" spans="1:15" s="49" customFormat="1" ht="157.5" customHeight="1" thickBot="1">
      <c r="A28" s="70">
        <v>23</v>
      </c>
      <c r="B28" s="70"/>
      <c r="C28" s="83"/>
      <c r="D28" s="58" t="s">
        <v>84</v>
      </c>
      <c r="E28" s="113">
        <v>47620</v>
      </c>
      <c r="F28" s="113">
        <v>87620</v>
      </c>
      <c r="G28" s="17">
        <f t="shared" si="0"/>
        <v>135240</v>
      </c>
      <c r="H28" s="132" t="s">
        <v>184</v>
      </c>
      <c r="I28" s="150" t="s">
        <v>185</v>
      </c>
      <c r="J28" s="37" t="s">
        <v>18</v>
      </c>
      <c r="K28" s="50"/>
      <c r="L28" s="50"/>
      <c r="O28" s="103"/>
    </row>
    <row r="29" spans="1:12" ht="18.75" customHeight="1" thickBot="1">
      <c r="A29" s="159" t="s">
        <v>17</v>
      </c>
      <c r="B29" s="160"/>
      <c r="C29" s="160"/>
      <c r="D29" s="161"/>
      <c r="E29" s="15">
        <f>SUM(E24:E28)</f>
        <v>291120</v>
      </c>
      <c r="F29" s="15">
        <f>SUM(F24:F28)</f>
        <v>334200</v>
      </c>
      <c r="G29" s="15">
        <f>SUM(G24:G28)</f>
        <v>625320</v>
      </c>
      <c r="H29" s="127"/>
      <c r="I29" s="147"/>
      <c r="J29" s="91"/>
      <c r="K29" s="35"/>
      <c r="L29" s="35"/>
    </row>
    <row r="30" spans="1:15" s="42" customFormat="1" ht="176.25" customHeight="1" thickBot="1">
      <c r="A30" s="41">
        <v>24</v>
      </c>
      <c r="B30" s="66" t="s">
        <v>25</v>
      </c>
      <c r="C30" s="86" t="s">
        <v>88</v>
      </c>
      <c r="D30" s="38" t="s">
        <v>124</v>
      </c>
      <c r="E30" s="17">
        <v>50000</v>
      </c>
      <c r="F30" s="17">
        <v>0</v>
      </c>
      <c r="G30" s="17">
        <f t="shared" si="0"/>
        <v>50000</v>
      </c>
      <c r="H30" s="39" t="s">
        <v>85</v>
      </c>
      <c r="I30" s="41" t="s">
        <v>86</v>
      </c>
      <c r="J30" s="37" t="s">
        <v>16</v>
      </c>
      <c r="K30" s="33"/>
      <c r="L30" s="33"/>
      <c r="O30" s="107"/>
    </row>
    <row r="31" spans="1:15" s="42" customFormat="1" ht="270" customHeight="1" thickBot="1">
      <c r="A31" s="41">
        <v>25</v>
      </c>
      <c r="B31" s="92"/>
      <c r="C31" s="66" t="s">
        <v>20</v>
      </c>
      <c r="D31" s="38" t="s">
        <v>87</v>
      </c>
      <c r="E31" s="17">
        <v>245860</v>
      </c>
      <c r="F31" s="17">
        <v>184140</v>
      </c>
      <c r="G31" s="17">
        <f t="shared" si="0"/>
        <v>430000</v>
      </c>
      <c r="H31" s="39" t="s">
        <v>187</v>
      </c>
      <c r="I31" s="63" t="s">
        <v>89</v>
      </c>
      <c r="J31" s="37" t="s">
        <v>16</v>
      </c>
      <c r="K31" s="33"/>
      <c r="L31" s="33"/>
      <c r="O31" s="107"/>
    </row>
    <row r="32" spans="1:15" s="49" customFormat="1" ht="258" customHeight="1" thickBot="1">
      <c r="A32" s="41">
        <v>26</v>
      </c>
      <c r="B32" s="67" t="s">
        <v>14</v>
      </c>
      <c r="C32" s="85" t="s">
        <v>20</v>
      </c>
      <c r="D32" s="83" t="s">
        <v>90</v>
      </c>
      <c r="E32" s="16">
        <v>110000</v>
      </c>
      <c r="F32" s="16">
        <v>90000</v>
      </c>
      <c r="G32" s="17">
        <f t="shared" si="0"/>
        <v>200000</v>
      </c>
      <c r="H32" s="131" t="s">
        <v>92</v>
      </c>
      <c r="I32" s="70" t="s">
        <v>91</v>
      </c>
      <c r="J32" s="37" t="s">
        <v>30</v>
      </c>
      <c r="K32" s="34"/>
      <c r="L32" s="34"/>
      <c r="O32" s="103"/>
    </row>
    <row r="33" spans="1:15" s="49" customFormat="1" ht="204.75" customHeight="1" thickBot="1">
      <c r="A33" s="41">
        <v>27</v>
      </c>
      <c r="B33" s="68"/>
      <c r="C33" s="85"/>
      <c r="D33" s="62" t="s">
        <v>125</v>
      </c>
      <c r="E33" s="16">
        <v>111000</v>
      </c>
      <c r="F33" s="16">
        <v>150000</v>
      </c>
      <c r="G33" s="17">
        <f t="shared" si="0"/>
        <v>261000</v>
      </c>
      <c r="H33" s="131" t="s">
        <v>186</v>
      </c>
      <c r="I33" s="70" t="s">
        <v>93</v>
      </c>
      <c r="J33" s="37" t="s">
        <v>13</v>
      </c>
      <c r="K33" s="34"/>
      <c r="L33" s="34"/>
      <c r="O33" s="103"/>
    </row>
    <row r="34" spans="1:15" s="49" customFormat="1" ht="127.5" customHeight="1" thickBot="1">
      <c r="A34" s="41">
        <v>28</v>
      </c>
      <c r="B34" s="69"/>
      <c r="C34" s="67" t="s">
        <v>60</v>
      </c>
      <c r="D34" s="59" t="s">
        <v>94</v>
      </c>
      <c r="E34" s="115">
        <v>120000</v>
      </c>
      <c r="F34" s="115">
        <v>20000</v>
      </c>
      <c r="G34" s="17">
        <f t="shared" si="0"/>
        <v>140000</v>
      </c>
      <c r="H34" s="116" t="s">
        <v>188</v>
      </c>
      <c r="I34" s="150" t="s">
        <v>189</v>
      </c>
      <c r="J34" s="54" t="s">
        <v>36</v>
      </c>
      <c r="K34" s="34"/>
      <c r="L34" s="34"/>
      <c r="O34" s="103"/>
    </row>
    <row r="35" spans="1:15" s="12" customFormat="1" ht="17.25" customHeight="1" thickBot="1">
      <c r="A35" s="156" t="s">
        <v>17</v>
      </c>
      <c r="B35" s="157"/>
      <c r="C35" s="157"/>
      <c r="D35" s="158"/>
      <c r="E35" s="29">
        <f>SUM(E30:E34)</f>
        <v>636860</v>
      </c>
      <c r="F35" s="29">
        <f>SUM(F30:F34)</f>
        <v>444140</v>
      </c>
      <c r="G35" s="29">
        <f>SUM(G30:G34)</f>
        <v>1081000</v>
      </c>
      <c r="H35" s="138"/>
      <c r="I35" s="151"/>
      <c r="J35" s="84"/>
      <c r="K35" s="33"/>
      <c r="L35" s="33"/>
      <c r="O35" s="61"/>
    </row>
    <row r="36" spans="1:15" s="12" customFormat="1" ht="102.75" customHeight="1" thickBot="1">
      <c r="A36" s="70">
        <v>29</v>
      </c>
      <c r="B36" s="99" t="s">
        <v>96</v>
      </c>
      <c r="C36" s="83" t="s">
        <v>32</v>
      </c>
      <c r="D36" s="70" t="s">
        <v>95</v>
      </c>
      <c r="E36" s="113">
        <v>18000</v>
      </c>
      <c r="F36" s="113">
        <v>3300</v>
      </c>
      <c r="G36" s="17">
        <f t="shared" si="0"/>
        <v>21300</v>
      </c>
      <c r="H36" s="132" t="s">
        <v>141</v>
      </c>
      <c r="I36" s="150" t="s">
        <v>190</v>
      </c>
      <c r="J36" s="37" t="s">
        <v>15</v>
      </c>
      <c r="K36" s="60">
        <v>15000</v>
      </c>
      <c r="L36" s="60">
        <v>2000</v>
      </c>
      <c r="N36" s="61" t="s">
        <v>63</v>
      </c>
      <c r="O36" s="61"/>
    </row>
    <row r="37" spans="1:15" s="12" customFormat="1" ht="84.75" customHeight="1" thickBot="1">
      <c r="A37" s="70">
        <v>30</v>
      </c>
      <c r="B37" s="90"/>
      <c r="C37" s="98" t="s">
        <v>64</v>
      </c>
      <c r="D37" s="86" t="s">
        <v>153</v>
      </c>
      <c r="E37" s="114">
        <v>51800</v>
      </c>
      <c r="F37" s="114">
        <v>6200</v>
      </c>
      <c r="G37" s="17">
        <f t="shared" si="0"/>
        <v>58000</v>
      </c>
      <c r="H37" s="139" t="s">
        <v>148</v>
      </c>
      <c r="I37" s="152" t="s">
        <v>191</v>
      </c>
      <c r="J37" s="37" t="s">
        <v>34</v>
      </c>
      <c r="K37" s="60"/>
      <c r="L37" s="60"/>
      <c r="O37" s="61"/>
    </row>
    <row r="38" spans="1:15" s="12" customFormat="1" ht="81" customHeight="1" thickBot="1">
      <c r="A38" s="70">
        <v>31</v>
      </c>
      <c r="B38" s="90"/>
      <c r="C38" s="98"/>
      <c r="D38" s="86" t="s">
        <v>97</v>
      </c>
      <c r="E38" s="113">
        <v>9000</v>
      </c>
      <c r="F38" s="113">
        <v>3000</v>
      </c>
      <c r="G38" s="17">
        <f t="shared" si="0"/>
        <v>12000</v>
      </c>
      <c r="H38" s="132" t="s">
        <v>142</v>
      </c>
      <c r="I38" s="150" t="s">
        <v>143</v>
      </c>
      <c r="J38" s="37" t="s">
        <v>18</v>
      </c>
      <c r="K38" s="60">
        <v>5000</v>
      </c>
      <c r="L38" s="60">
        <v>4000</v>
      </c>
      <c r="N38" s="61" t="s">
        <v>144</v>
      </c>
      <c r="O38" s="61"/>
    </row>
    <row r="39" spans="1:12" ht="17.25" thickBot="1">
      <c r="A39" s="159" t="s">
        <v>17</v>
      </c>
      <c r="B39" s="160"/>
      <c r="C39" s="160"/>
      <c r="D39" s="161"/>
      <c r="E39" s="15">
        <f>SUM(E36:E38)</f>
        <v>78800</v>
      </c>
      <c r="F39" s="15">
        <f>SUM(F36:F38)</f>
        <v>12500</v>
      </c>
      <c r="G39" s="15">
        <f>SUM(G36:G38)</f>
        <v>91300</v>
      </c>
      <c r="H39" s="127"/>
      <c r="I39" s="147"/>
      <c r="J39" s="91"/>
      <c r="K39" s="35"/>
      <c r="L39" s="35"/>
    </row>
    <row r="40" spans="1:15" s="40" customFormat="1" ht="270.75" customHeight="1" thickBot="1">
      <c r="A40" s="63">
        <v>32</v>
      </c>
      <c r="B40" s="86" t="s">
        <v>98</v>
      </c>
      <c r="C40" s="86" t="s">
        <v>99</v>
      </c>
      <c r="D40" s="38" t="s">
        <v>126</v>
      </c>
      <c r="E40" s="17">
        <v>15000</v>
      </c>
      <c r="F40" s="17">
        <v>15000</v>
      </c>
      <c r="G40" s="17">
        <f t="shared" si="0"/>
        <v>30000</v>
      </c>
      <c r="H40" s="39" t="s">
        <v>193</v>
      </c>
      <c r="I40" s="63" t="s">
        <v>192</v>
      </c>
      <c r="J40" s="37" t="s">
        <v>16</v>
      </c>
      <c r="K40" s="33"/>
      <c r="L40" s="33">
        <v>10000</v>
      </c>
      <c r="O40" s="102"/>
    </row>
    <row r="41" spans="1:15" s="40" customFormat="1" ht="235.5" customHeight="1" thickBot="1">
      <c r="A41" s="63">
        <v>33</v>
      </c>
      <c r="B41" s="86"/>
      <c r="C41" s="86"/>
      <c r="D41" s="38" t="s">
        <v>100</v>
      </c>
      <c r="E41" s="17">
        <v>20000</v>
      </c>
      <c r="F41" s="17">
        <v>30000</v>
      </c>
      <c r="G41" s="17">
        <f t="shared" si="0"/>
        <v>50000</v>
      </c>
      <c r="H41" s="39" t="s">
        <v>152</v>
      </c>
      <c r="I41" s="63" t="s">
        <v>101</v>
      </c>
      <c r="J41" s="37" t="s">
        <v>16</v>
      </c>
      <c r="K41" s="33"/>
      <c r="L41" s="33"/>
      <c r="O41" s="102"/>
    </row>
    <row r="42" spans="1:15" s="40" customFormat="1" ht="191.25" customHeight="1" thickBot="1">
      <c r="A42" s="63">
        <v>34</v>
      </c>
      <c r="B42" s="86"/>
      <c r="C42" s="86"/>
      <c r="D42" s="38" t="s">
        <v>102</v>
      </c>
      <c r="E42" s="17">
        <v>30000</v>
      </c>
      <c r="F42" s="17">
        <v>64000</v>
      </c>
      <c r="G42" s="17">
        <f t="shared" si="0"/>
        <v>94000</v>
      </c>
      <c r="H42" s="39" t="s">
        <v>103</v>
      </c>
      <c r="I42" s="63" t="s">
        <v>104</v>
      </c>
      <c r="J42" s="37" t="s">
        <v>16</v>
      </c>
      <c r="K42" s="33"/>
      <c r="L42" s="33"/>
      <c r="O42" s="102"/>
    </row>
    <row r="43" spans="1:15" s="40" customFormat="1" ht="239.25" customHeight="1" thickBot="1">
      <c r="A43" s="63">
        <v>35</v>
      </c>
      <c r="B43" s="66" t="s">
        <v>21</v>
      </c>
      <c r="C43" s="66" t="s">
        <v>22</v>
      </c>
      <c r="D43" s="38" t="s">
        <v>105</v>
      </c>
      <c r="E43" s="17">
        <v>10000</v>
      </c>
      <c r="F43" s="17">
        <v>15000</v>
      </c>
      <c r="G43" s="17">
        <f t="shared" si="0"/>
        <v>25000</v>
      </c>
      <c r="H43" s="39" t="s">
        <v>106</v>
      </c>
      <c r="I43" s="63" t="s">
        <v>107</v>
      </c>
      <c r="J43" s="37" t="s">
        <v>13</v>
      </c>
      <c r="K43" s="33"/>
      <c r="L43" s="33"/>
      <c r="O43" s="102"/>
    </row>
    <row r="44" spans="1:15" s="40" customFormat="1" ht="409.5" customHeight="1" thickBot="1">
      <c r="A44" s="63">
        <v>36</v>
      </c>
      <c r="B44" s="69"/>
      <c r="C44" s="69"/>
      <c r="D44" s="83" t="s">
        <v>108</v>
      </c>
      <c r="E44" s="16">
        <v>72000</v>
      </c>
      <c r="F44" s="16">
        <v>100000</v>
      </c>
      <c r="G44" s="17">
        <f t="shared" si="0"/>
        <v>172000</v>
      </c>
      <c r="H44" s="131" t="s">
        <v>194</v>
      </c>
      <c r="I44" s="70" t="s">
        <v>109</v>
      </c>
      <c r="J44" s="37" t="s">
        <v>13</v>
      </c>
      <c r="K44" s="33"/>
      <c r="L44" s="33"/>
      <c r="O44" s="102"/>
    </row>
    <row r="45" spans="1:12" ht="17.25" customHeight="1" thickBot="1">
      <c r="A45" s="159" t="s">
        <v>17</v>
      </c>
      <c r="B45" s="157"/>
      <c r="C45" s="157"/>
      <c r="D45" s="158"/>
      <c r="E45" s="14">
        <f>SUM(E40:E44)</f>
        <v>147000</v>
      </c>
      <c r="F45" s="14">
        <f>SUM(F40:F44)</f>
        <v>224000</v>
      </c>
      <c r="G45" s="14">
        <f>SUM(G40:G44)</f>
        <v>371000</v>
      </c>
      <c r="H45" s="140"/>
      <c r="I45" s="77"/>
      <c r="J45" s="65"/>
      <c r="K45" s="35"/>
      <c r="L45" s="35"/>
    </row>
    <row r="46" spans="1:15" s="40" customFormat="1" ht="122.25" customHeight="1" thickBot="1">
      <c r="A46" s="43">
        <v>37</v>
      </c>
      <c r="B46" s="96" t="s">
        <v>56</v>
      </c>
      <c r="C46" s="70" t="s">
        <v>110</v>
      </c>
      <c r="D46" s="109" t="s">
        <v>135</v>
      </c>
      <c r="E46" s="108">
        <v>51740</v>
      </c>
      <c r="F46" s="108">
        <v>30000</v>
      </c>
      <c r="G46" s="17">
        <f t="shared" si="0"/>
        <v>81740</v>
      </c>
      <c r="H46" s="141" t="s">
        <v>195</v>
      </c>
      <c r="I46" s="57" t="s">
        <v>196</v>
      </c>
      <c r="J46" s="70" t="s">
        <v>37</v>
      </c>
      <c r="K46" s="33"/>
      <c r="L46" s="44"/>
      <c r="M46" s="45"/>
      <c r="N46" s="45"/>
      <c r="O46" s="102"/>
    </row>
    <row r="47" spans="1:15" s="40" customFormat="1" ht="88.5" customHeight="1" thickBot="1">
      <c r="A47" s="43">
        <v>38</v>
      </c>
      <c r="B47" s="97"/>
      <c r="C47" s="80"/>
      <c r="D47" s="58" t="s">
        <v>136</v>
      </c>
      <c r="E47" s="108">
        <v>9870</v>
      </c>
      <c r="F47" s="108">
        <v>24140</v>
      </c>
      <c r="G47" s="17">
        <f t="shared" si="0"/>
        <v>34010</v>
      </c>
      <c r="H47" s="136" t="s">
        <v>137</v>
      </c>
      <c r="I47" s="57" t="s">
        <v>138</v>
      </c>
      <c r="J47" s="70" t="s">
        <v>37</v>
      </c>
      <c r="K47" s="48" t="s">
        <v>37</v>
      </c>
      <c r="L47" s="44"/>
      <c r="M47" s="45"/>
      <c r="N47" s="45"/>
      <c r="O47" s="102"/>
    </row>
    <row r="48" spans="1:15" s="40" customFormat="1" ht="134.25" customHeight="1" thickBot="1">
      <c r="A48" s="43">
        <v>39</v>
      </c>
      <c r="B48" s="97"/>
      <c r="C48" s="98" t="s">
        <v>66</v>
      </c>
      <c r="D48" s="110" t="s">
        <v>111</v>
      </c>
      <c r="E48" s="111">
        <v>8500</v>
      </c>
      <c r="F48" s="112">
        <v>7200</v>
      </c>
      <c r="G48" s="17">
        <f t="shared" si="0"/>
        <v>15700</v>
      </c>
      <c r="H48" s="132" t="s">
        <v>197</v>
      </c>
      <c r="I48" s="150" t="s">
        <v>198</v>
      </c>
      <c r="J48" s="70" t="s">
        <v>65</v>
      </c>
      <c r="K48" s="33"/>
      <c r="L48" s="44"/>
      <c r="M48" s="45"/>
      <c r="N48" s="45"/>
      <c r="O48" s="102"/>
    </row>
    <row r="49" spans="1:14" ht="17.25" customHeight="1" thickBot="1">
      <c r="A49" s="159" t="s">
        <v>17</v>
      </c>
      <c r="B49" s="157"/>
      <c r="C49" s="157"/>
      <c r="D49" s="158"/>
      <c r="E49" s="14">
        <f>SUM(E46:E48)</f>
        <v>70110</v>
      </c>
      <c r="F49" s="14">
        <f>SUM(F46:F48)</f>
        <v>61340</v>
      </c>
      <c r="G49" s="14">
        <f>SUM(G46:G48)</f>
        <v>131450</v>
      </c>
      <c r="H49" s="140"/>
      <c r="I49" s="77"/>
      <c r="J49" s="65"/>
      <c r="K49" s="35"/>
      <c r="L49" s="36"/>
      <c r="M49" s="30"/>
      <c r="N49" s="30"/>
    </row>
    <row r="50" spans="1:15" s="12" customFormat="1" ht="93" customHeight="1" thickBot="1">
      <c r="A50" s="70">
        <v>40</v>
      </c>
      <c r="B50" s="85" t="s">
        <v>33</v>
      </c>
      <c r="C50" s="67" t="s">
        <v>31</v>
      </c>
      <c r="D50" s="83" t="s">
        <v>112</v>
      </c>
      <c r="E50" s="16">
        <v>40000</v>
      </c>
      <c r="F50" s="16">
        <v>110000</v>
      </c>
      <c r="G50" s="17">
        <f t="shared" si="0"/>
        <v>150000</v>
      </c>
      <c r="H50" s="131" t="s">
        <v>113</v>
      </c>
      <c r="I50" s="99" t="s">
        <v>114</v>
      </c>
      <c r="J50" s="37" t="s">
        <v>13</v>
      </c>
      <c r="K50" s="33">
        <v>50000</v>
      </c>
      <c r="L50" s="46"/>
      <c r="M50" s="47"/>
      <c r="N50" s="47" t="s">
        <v>59</v>
      </c>
      <c r="O50" s="61"/>
    </row>
    <row r="51" spans="1:15" s="12" customFormat="1" ht="91.5" customHeight="1" thickBot="1">
      <c r="A51" s="70">
        <v>41</v>
      </c>
      <c r="B51" s="90"/>
      <c r="C51" s="75"/>
      <c r="D51" s="83" t="s">
        <v>115</v>
      </c>
      <c r="E51" s="16">
        <v>10000</v>
      </c>
      <c r="F51" s="16">
        <v>112625</v>
      </c>
      <c r="G51" s="17">
        <f t="shared" si="0"/>
        <v>122625</v>
      </c>
      <c r="H51" s="131" t="s">
        <v>116</v>
      </c>
      <c r="I51" s="99" t="s">
        <v>117</v>
      </c>
      <c r="J51" s="37" t="s">
        <v>13</v>
      </c>
      <c r="K51" s="33"/>
      <c r="L51" s="46"/>
      <c r="M51" s="47"/>
      <c r="N51" s="47"/>
      <c r="O51" s="61"/>
    </row>
    <row r="52" spans="1:15" s="12" customFormat="1" ht="90" customHeight="1" thickBot="1">
      <c r="A52" s="70">
        <v>42</v>
      </c>
      <c r="B52" s="90"/>
      <c r="C52" s="75"/>
      <c r="D52" s="83" t="s">
        <v>118</v>
      </c>
      <c r="E52" s="16">
        <v>10000</v>
      </c>
      <c r="F52" s="16">
        <v>84000</v>
      </c>
      <c r="G52" s="17">
        <f t="shared" si="0"/>
        <v>94000</v>
      </c>
      <c r="H52" s="131" t="s">
        <v>119</v>
      </c>
      <c r="I52" s="99" t="s">
        <v>120</v>
      </c>
      <c r="J52" s="37" t="s">
        <v>13</v>
      </c>
      <c r="K52" s="33"/>
      <c r="L52" s="46"/>
      <c r="M52" s="47"/>
      <c r="N52" s="47"/>
      <c r="O52" s="61"/>
    </row>
    <row r="53" spans="1:15" s="12" customFormat="1" ht="162.75" customHeight="1" thickBot="1">
      <c r="A53" s="70">
        <v>43</v>
      </c>
      <c r="B53" s="90"/>
      <c r="C53" s="69"/>
      <c r="D53" s="83" t="s">
        <v>121</v>
      </c>
      <c r="E53" s="16">
        <v>14000</v>
      </c>
      <c r="F53" s="16">
        <v>14000</v>
      </c>
      <c r="G53" s="17">
        <f t="shared" si="0"/>
        <v>28000</v>
      </c>
      <c r="H53" s="131" t="s">
        <v>199</v>
      </c>
      <c r="I53" s="99" t="s">
        <v>122</v>
      </c>
      <c r="J53" s="37" t="s">
        <v>13</v>
      </c>
      <c r="K53" s="33"/>
      <c r="L53" s="46"/>
      <c r="M53" s="47"/>
      <c r="N53" s="47"/>
      <c r="O53" s="61"/>
    </row>
    <row r="54" spans="1:14" ht="17.25" customHeight="1" thickBot="1">
      <c r="A54" s="76" t="s">
        <v>17</v>
      </c>
      <c r="B54" s="77"/>
      <c r="C54" s="77"/>
      <c r="D54" s="78"/>
      <c r="E54" s="14">
        <f>SUM(E50:E53)</f>
        <v>74000</v>
      </c>
      <c r="F54" s="14">
        <f>SUM(F50:F53)</f>
        <v>320625</v>
      </c>
      <c r="G54" s="14">
        <f>SUM(G50:G53)</f>
        <v>394625</v>
      </c>
      <c r="H54" s="140"/>
      <c r="I54" s="77"/>
      <c r="J54" s="64"/>
      <c r="K54" s="35"/>
      <c r="L54" s="36"/>
      <c r="M54" s="30"/>
      <c r="N54" s="30"/>
    </row>
    <row r="55" spans="1:14" ht="24.75" customHeight="1" thickBot="1">
      <c r="A55" s="87" t="s">
        <v>11</v>
      </c>
      <c r="B55" s="88"/>
      <c r="C55" s="88"/>
      <c r="D55" s="89"/>
      <c r="E55" s="18">
        <f>SUM(E54,E49,E45,E39,E35,E29,E23,E15,E7)</f>
        <v>2356810</v>
      </c>
      <c r="F55" s="18">
        <f>SUM(F54,F49,F45,F39,F35,F29,F23,F15,F7)</f>
        <v>2356810</v>
      </c>
      <c r="G55" s="18">
        <f>SUM(G54,G49,G45,G39,G35,G29,G23,G15,G7)</f>
        <v>4713620</v>
      </c>
      <c r="H55" s="142"/>
      <c r="I55" s="88"/>
      <c r="J55" s="79"/>
      <c r="K55" s="35"/>
      <c r="L55" s="36"/>
      <c r="M55" s="30"/>
      <c r="N55" s="30"/>
    </row>
    <row r="58" spans="1:10" ht="25.5">
      <c r="A58" s="81" t="s">
        <v>23</v>
      </c>
      <c r="B58" s="82"/>
      <c r="C58" s="82"/>
      <c r="D58" s="82"/>
      <c r="E58" s="82"/>
      <c r="F58" s="82"/>
      <c r="G58" s="82"/>
      <c r="H58" s="143"/>
      <c r="I58" s="153"/>
      <c r="J58" s="82"/>
    </row>
    <row r="59" ht="25.5">
      <c r="B59" s="4"/>
    </row>
    <row r="60" spans="2:6" ht="25.5">
      <c r="B60" s="4"/>
      <c r="F60" s="10"/>
    </row>
    <row r="61" ht="25.5">
      <c r="B61" s="4"/>
    </row>
    <row r="62" spans="2:8" ht="21">
      <c r="B62" s="6"/>
      <c r="H62" s="145"/>
    </row>
  </sheetData>
  <sheetProtection/>
  <autoFilter ref="J1:J62"/>
  <mergeCells count="18">
    <mergeCell ref="I1:I2"/>
    <mergeCell ref="J1:J2"/>
    <mergeCell ref="A1:A2"/>
    <mergeCell ref="B1:B2"/>
    <mergeCell ref="C1:C2"/>
    <mergeCell ref="D1:D2"/>
    <mergeCell ref="G1:G2"/>
    <mergeCell ref="H1:H2"/>
    <mergeCell ref="K1:L1"/>
    <mergeCell ref="A35:D35"/>
    <mergeCell ref="A23:D23"/>
    <mergeCell ref="A49:D49"/>
    <mergeCell ref="A39:D39"/>
    <mergeCell ref="A7:D7"/>
    <mergeCell ref="A29:D29"/>
    <mergeCell ref="A15:D15"/>
    <mergeCell ref="A45:D45"/>
    <mergeCell ref="E1:F1"/>
  </mergeCells>
  <printOptions/>
  <pageMargins left="0.25" right="0.25" top="0.75" bottom="0.75" header="0.3" footer="0.3"/>
  <pageSetup firstPageNumber="3" useFirstPageNumber="1" horizontalDpi="600" verticalDpi="600" orientation="portrait" scale="65" r:id="rId3"/>
  <headerFooter alignWithMargins="0">
    <oddHeader>&amp;C&amp;"新細明體,粗體"&amp;16大葉大學105年度學校學生事務與輔導工作計畫項目暨概算表</oddHead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G2" sqref="G2"/>
    </sheetView>
  </sheetViews>
  <sheetFormatPr defaultColWidth="9.00390625" defaultRowHeight="16.5"/>
  <cols>
    <col min="1" max="1" width="20.75390625" style="0" customWidth="1"/>
    <col min="2" max="2" width="10.75390625" style="0" customWidth="1"/>
    <col min="3" max="3" width="13.625" style="0" customWidth="1"/>
    <col min="4" max="4" width="12.625" style="0" customWidth="1"/>
    <col min="5" max="5" width="12.875" style="0" customWidth="1"/>
    <col min="6" max="6" width="11.875" style="0" customWidth="1"/>
    <col min="7" max="7" width="11.625" style="0" customWidth="1"/>
    <col min="8" max="8" width="3.75390625" style="0" customWidth="1"/>
    <col min="9" max="9" width="14.00390625" style="0" customWidth="1"/>
  </cols>
  <sheetData>
    <row r="1" spans="1:9" ht="16.5">
      <c r="A1" s="168" t="s">
        <v>40</v>
      </c>
      <c r="B1" s="170">
        <v>107</v>
      </c>
      <c r="C1" s="171"/>
      <c r="D1" s="171"/>
      <c r="E1" s="172">
        <v>106</v>
      </c>
      <c r="F1" s="172"/>
      <c r="G1" s="172"/>
      <c r="H1" s="21"/>
      <c r="I1" s="19"/>
    </row>
    <row r="2" spans="1:9" ht="16.5">
      <c r="A2" s="169"/>
      <c r="B2" s="19" t="s">
        <v>41</v>
      </c>
      <c r="C2" s="19" t="s">
        <v>42</v>
      </c>
      <c r="D2" s="19" t="s">
        <v>48</v>
      </c>
      <c r="E2" s="22" t="s">
        <v>41</v>
      </c>
      <c r="F2" s="22" t="s">
        <v>42</v>
      </c>
      <c r="G2" s="22" t="s">
        <v>48</v>
      </c>
      <c r="H2" s="21"/>
      <c r="I2" s="19" t="s">
        <v>51</v>
      </c>
    </row>
    <row r="3" spans="1:9" ht="16.5">
      <c r="A3" s="20" t="s">
        <v>43</v>
      </c>
      <c r="B3" s="23"/>
      <c r="C3" s="23"/>
      <c r="D3" s="23"/>
      <c r="E3" s="24"/>
      <c r="F3" s="24"/>
      <c r="G3" s="24"/>
      <c r="H3" s="21"/>
      <c r="I3" s="28"/>
    </row>
    <row r="4" spans="1:9" ht="16.5">
      <c r="A4" s="20" t="s">
        <v>44</v>
      </c>
      <c r="B4" s="25"/>
      <c r="C4" s="25"/>
      <c r="D4" s="23"/>
      <c r="E4" s="24"/>
      <c r="F4" s="24"/>
      <c r="G4" s="24"/>
      <c r="H4" s="21"/>
      <c r="I4" s="28"/>
    </row>
    <row r="5" spans="1:9" ht="16.5">
      <c r="A5" s="20" t="s">
        <v>45</v>
      </c>
      <c r="B5" s="23"/>
      <c r="C5" s="23"/>
      <c r="D5" s="23"/>
      <c r="E5" s="24"/>
      <c r="F5" s="24"/>
      <c r="G5" s="24"/>
      <c r="H5" s="21"/>
      <c r="I5" s="28"/>
    </row>
    <row r="6" spans="1:9" ht="16.5">
      <c r="A6" s="20" t="s">
        <v>46</v>
      </c>
      <c r="B6" s="23"/>
      <c r="C6" s="23"/>
      <c r="D6" s="23"/>
      <c r="E6" s="26"/>
      <c r="F6" s="26"/>
      <c r="G6" s="24"/>
      <c r="H6" s="21"/>
      <c r="I6" s="28"/>
    </row>
    <row r="7" spans="1:9" ht="16.5">
      <c r="A7" s="20" t="s">
        <v>47</v>
      </c>
      <c r="B7" s="23"/>
      <c r="C7" s="23"/>
      <c r="D7" s="23"/>
      <c r="E7" s="27"/>
      <c r="F7" s="27"/>
      <c r="G7" s="24"/>
      <c r="H7" s="21"/>
      <c r="I7" s="28"/>
    </row>
    <row r="8" spans="1:9" ht="16.5">
      <c r="A8" s="20"/>
      <c r="B8" s="25"/>
      <c r="C8" s="25"/>
      <c r="D8" s="25"/>
      <c r="E8" s="26"/>
      <c r="F8" s="26"/>
      <c r="G8" s="24"/>
      <c r="H8" s="21"/>
      <c r="I8" s="21"/>
    </row>
    <row r="9" spans="1:9" ht="16.5">
      <c r="A9" s="20" t="s">
        <v>50</v>
      </c>
      <c r="B9" s="25"/>
      <c r="C9" s="25"/>
      <c r="D9" s="23"/>
      <c r="E9" s="26"/>
      <c r="F9" s="26"/>
      <c r="G9" s="24"/>
      <c r="H9" s="21"/>
      <c r="I9" s="21"/>
    </row>
    <row r="10" spans="7:8" ht="16.5">
      <c r="G10" s="7"/>
      <c r="H10" s="7"/>
    </row>
  </sheetData>
  <sheetProtection/>
  <mergeCells count="3">
    <mergeCell ref="A1:A2"/>
    <mergeCell ref="B1:D1"/>
    <mergeCell ref="E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D25" sqref="D23:D25"/>
    </sheetView>
  </sheetViews>
  <sheetFormatPr defaultColWidth="9.00390625" defaultRowHeight="16.5"/>
  <cols>
    <col min="1" max="1" width="20.25390625" style="0" customWidth="1"/>
    <col min="2" max="2" width="12.75390625" style="0" customWidth="1"/>
    <col min="3" max="3" width="12.00390625" style="0" customWidth="1"/>
    <col min="4" max="4" width="17.00390625" style="0" customWidth="1"/>
  </cols>
  <sheetData>
    <row r="1" spans="1:4" ht="16.5">
      <c r="A1" s="172" t="s">
        <v>40</v>
      </c>
      <c r="B1" s="172">
        <v>104</v>
      </c>
      <c r="C1" s="172"/>
      <c r="D1" s="172"/>
    </row>
    <row r="2" spans="1:4" ht="16.5">
      <c r="A2" s="173"/>
      <c r="B2" s="19" t="s">
        <v>41</v>
      </c>
      <c r="C2" s="19" t="s">
        <v>42</v>
      </c>
      <c r="D2" s="19" t="s">
        <v>48</v>
      </c>
    </row>
    <row r="3" spans="1:4" ht="16.5">
      <c r="A3" s="20" t="s">
        <v>43</v>
      </c>
      <c r="B3" s="23">
        <v>327307</v>
      </c>
      <c r="C3" s="23">
        <v>293982</v>
      </c>
      <c r="D3" s="23">
        <f>SUM(B3:C3)</f>
        <v>621289</v>
      </c>
    </row>
    <row r="4" spans="1:4" ht="16.5">
      <c r="A4" s="20" t="s">
        <v>44</v>
      </c>
      <c r="B4" s="25">
        <v>1700631</v>
      </c>
      <c r="C4" s="25">
        <v>1170140</v>
      </c>
      <c r="D4" s="23">
        <f>SUM(B4:C4)</f>
        <v>2870771</v>
      </c>
    </row>
    <row r="5" spans="1:4" ht="16.5">
      <c r="A5" s="20" t="s">
        <v>45</v>
      </c>
      <c r="B5" s="23">
        <v>338792</v>
      </c>
      <c r="C5" s="23">
        <v>399608</v>
      </c>
      <c r="D5" s="23">
        <f>SUM(B5:C5)</f>
        <v>738400</v>
      </c>
    </row>
    <row r="6" spans="1:4" ht="16.5">
      <c r="A6" s="20" t="s">
        <v>46</v>
      </c>
      <c r="B6" s="23">
        <v>29000</v>
      </c>
      <c r="C6" s="23">
        <v>50000</v>
      </c>
      <c r="D6" s="23">
        <f>SUM(B6:C6)</f>
        <v>79000</v>
      </c>
    </row>
    <row r="7" spans="1:4" ht="16.5">
      <c r="A7" s="20" t="s">
        <v>47</v>
      </c>
      <c r="B7" s="23">
        <v>0</v>
      </c>
      <c r="C7" s="23">
        <v>482000</v>
      </c>
      <c r="D7" s="23">
        <f>SUM(B7:C7)</f>
        <v>482000</v>
      </c>
    </row>
    <row r="8" spans="1:4" ht="16.5">
      <c r="A8" s="20"/>
      <c r="B8" s="25"/>
      <c r="C8" s="25"/>
      <c r="D8" s="25"/>
    </row>
    <row r="9" spans="1:4" ht="16.5">
      <c r="A9" s="20" t="s">
        <v>50</v>
      </c>
      <c r="B9" s="25">
        <f>SUM(B3:B8)</f>
        <v>2395730</v>
      </c>
      <c r="C9" s="25">
        <f>SUM(C3:C8)</f>
        <v>2395730</v>
      </c>
      <c r="D9" s="23">
        <f>SUM(B9:C9)</f>
        <v>4791460</v>
      </c>
    </row>
  </sheetData>
  <sheetProtection/>
  <mergeCells count="2">
    <mergeCell ref="A1:A2"/>
    <mergeCell ref="B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examan</dc:creator>
  <cp:keywords/>
  <dc:description/>
  <cp:lastModifiedBy>OWNER</cp:lastModifiedBy>
  <cp:lastPrinted>2017-01-20T05:01:59Z</cp:lastPrinted>
  <dcterms:created xsi:type="dcterms:W3CDTF">2010-01-05T00:28:42Z</dcterms:created>
  <dcterms:modified xsi:type="dcterms:W3CDTF">2018-01-26T08:43:16Z</dcterms:modified>
  <cp:category/>
  <cp:version/>
  <cp:contentType/>
  <cp:contentStatus/>
</cp:coreProperties>
</file>