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1715" windowHeight="7770" activeTab="0"/>
  </bookViews>
  <sheets>
    <sheet name="Sheet1" sheetId="1" r:id="rId1"/>
    <sheet name="Sheet2" sheetId="2" r:id="rId2"/>
    <sheet name="Sheet3" sheetId="3" r:id="rId3"/>
  </sheets>
  <definedNames>
    <definedName name="_xlnm._FilterDatabase" localSheetId="0" hidden="1">'Sheet1'!$J$1:$J$61</definedName>
    <definedName name="_xlnm.Print_Area" localSheetId="0">'Sheet1'!$A$1:$J$58</definedName>
    <definedName name="_xlnm.Print_Titles" localSheetId="0">'Sheet1'!$1:$2</definedName>
  </definedNames>
  <calcPr fullCalcOnLoad="1"/>
</workbook>
</file>

<file path=xl/comments1.xml><?xml version="1.0" encoding="utf-8"?>
<comments xmlns="http://schemas.openxmlformats.org/spreadsheetml/2006/main">
  <authors>
    <author>TIGER-XP</author>
  </authors>
  <commentList>
    <comment ref="C17" authorId="0">
      <text>
        <r>
          <rPr>
            <b/>
            <sz val="9"/>
            <rFont val="新細明體"/>
            <family val="1"/>
          </rPr>
          <t>TIGER-XP:</t>
        </r>
        <r>
          <rPr>
            <sz val="9"/>
            <rFont val="新細明體"/>
            <family val="1"/>
          </rPr>
          <t xml:space="preserve">
</t>
        </r>
      </text>
    </comment>
  </commentList>
</comments>
</file>

<file path=xl/sharedStrings.xml><?xml version="1.0" encoding="utf-8"?>
<sst xmlns="http://schemas.openxmlformats.org/spreadsheetml/2006/main" count="236" uniqueCount="187">
  <si>
    <t>編號</t>
  </si>
  <si>
    <t>學生事務與輔導工作目標</t>
  </si>
  <si>
    <t>策略</t>
  </si>
  <si>
    <t>工作項目</t>
  </si>
  <si>
    <t>經費概算</t>
  </si>
  <si>
    <t>合計</t>
  </si>
  <si>
    <t>具體辦理事項</t>
  </si>
  <si>
    <t>參加對象及人數</t>
  </si>
  <si>
    <t>備註</t>
  </si>
  <si>
    <t>學校配合款支應</t>
  </si>
  <si>
    <t>學生事務與輔導補助款支應</t>
  </si>
  <si>
    <t>全部工作項目金額總計</t>
  </si>
  <si>
    <t>建立校園之核心價值，塑造具有特色之校園文化</t>
  </si>
  <si>
    <t>外</t>
  </si>
  <si>
    <t>促進適性揚才、自我實現</t>
  </si>
  <si>
    <t>進行生涯輔導與職業輔導，協助學生規劃完善的就業與生涯發展方向</t>
  </si>
  <si>
    <t xml:space="preserve">  </t>
  </si>
  <si>
    <t>生</t>
  </si>
  <si>
    <t>外</t>
  </si>
  <si>
    <t>金  額  小  計</t>
  </si>
  <si>
    <t>生</t>
  </si>
  <si>
    <t>心理與問題行為之三級預防(以憂鬱自殺、網路沈迷為首要重點)</t>
  </si>
  <si>
    <t>學</t>
  </si>
  <si>
    <t>同儕與人群關係</t>
  </si>
  <si>
    <t>同儕與人群關係（社團與宿舍生活輔導）</t>
  </si>
  <si>
    <t>辦理創意活動，培養學生創新能力</t>
  </si>
  <si>
    <t>職</t>
  </si>
  <si>
    <t>推動服務學習、培育熱愛鄉土及具有世界觀之社會公民</t>
  </si>
  <si>
    <t>透過服務學習課程之引導，加強與鄰近社區之互動，以促進學生對社區關懷與鄉土文化之情感；並透過多元文化課程與國際交流，開拓國際視野，建立地球村觀念。</t>
  </si>
  <si>
    <t xml:space="preserve">  承辦人:              會計主任:              學務主管:                 校長:          </t>
  </si>
  <si>
    <t>職</t>
  </si>
  <si>
    <t>校園安全之危機管理</t>
  </si>
  <si>
    <t>促進與維護健康</t>
  </si>
  <si>
    <t>促進和諧關係</t>
  </si>
  <si>
    <t>促進適性揚才、自我實現</t>
  </si>
  <si>
    <t>營造安全校園生活</t>
  </si>
  <si>
    <t>促進適性揚才、自我實現</t>
  </si>
  <si>
    <t>推動服務學習、培育熱愛鄉土及具有世界觀之社會公民</t>
  </si>
  <si>
    <t>進行生涯輔導與職業輔導，協助學生規劃完善的就業與生涯發展方向</t>
  </si>
  <si>
    <t>疾病之三級預防與健康環境維護</t>
  </si>
  <si>
    <t>衛</t>
  </si>
  <si>
    <t>落實性別平等教育</t>
  </si>
  <si>
    <t>全校學生</t>
  </si>
  <si>
    <t>辦理社團博覽會強化活力校園</t>
  </si>
  <si>
    <t>與校長有約</t>
  </si>
  <si>
    <t>校園文化之社團傳承性活動</t>
  </si>
  <si>
    <t>全校學生</t>
  </si>
  <si>
    <t>學生班級幹部校園安全研習</t>
  </si>
  <si>
    <t>校園安全教育訓練宣導</t>
  </si>
  <si>
    <t>全校師生</t>
  </si>
  <si>
    <t>毒品防制</t>
  </si>
  <si>
    <t>宿舍安全之危機管理</t>
  </si>
  <si>
    <t>各社團負責人</t>
  </si>
  <si>
    <t>急救訓練</t>
  </si>
  <si>
    <t>強化導師功能，有效輔導學生學習及生涯發展，促進師生和諧關係。</t>
  </si>
  <si>
    <t>友善校園環境之營造(校外宿舍生活輔導)</t>
  </si>
  <si>
    <t>同儕與人群關係(宿舍生活輔導)</t>
  </si>
  <si>
    <t>辦理藝文活動，培養人文素養</t>
  </si>
  <si>
    <t>社團辦理藝文活動，培養人文素養。</t>
  </si>
  <si>
    <t>全校師生</t>
  </si>
  <si>
    <t>強化優秀社團人才的培育</t>
  </si>
  <si>
    <t>全校師生</t>
  </si>
  <si>
    <t>全校師生(含僑生和國際學生)</t>
  </si>
  <si>
    <t>補助學生辦理弱勢族群或與社區結合相關服務活動</t>
  </si>
  <si>
    <t>各社團、院系學會同學</t>
  </si>
  <si>
    <t>服務高中、國中、小學相關活動及社團之輔導及協助</t>
  </si>
  <si>
    <t>辦理志工服務相關訓練、研習基礎、特殊訓練等強化志工訓練之研習活動</t>
  </si>
  <si>
    <t>外</t>
  </si>
  <si>
    <t>建立學務與輔導工作績效評鑑制度與指標，以持續改進學務與輔導工作。</t>
  </si>
  <si>
    <t>全校社團</t>
  </si>
  <si>
    <t>建立學生多元參與管道 以促進學生之參與，保障學生權利，落實人權與法治知能</t>
  </si>
  <si>
    <t xml:space="preserve">全校師生(含僑生和國際學生)
</t>
  </si>
  <si>
    <t>學生社團負責人之危機管理培訓</t>
  </si>
  <si>
    <t>品德生活教育活動</t>
  </si>
  <si>
    <t>校園學生社團評鑑</t>
  </si>
  <si>
    <t>補助參加校外區域性、全國級評選</t>
  </si>
  <si>
    <t>落實評鑑制度及提昇工作效能</t>
  </si>
  <si>
    <t>落實評鑑制度及提昇工作效能</t>
  </si>
  <si>
    <t>序號</t>
  </si>
  <si>
    <t>名稱</t>
  </si>
  <si>
    <t>專款</t>
  </si>
  <si>
    <t>配合款</t>
  </si>
  <si>
    <t>促進與維護健康</t>
  </si>
  <si>
    <t>促進和諧關係</t>
  </si>
  <si>
    <t>促進適性揚才、自我實現</t>
  </si>
  <si>
    <t>建立多元文化校園與培養學生良好品格與態度</t>
  </si>
  <si>
    <t>推動服務學習、培育熱愛鄉土及具有世界觀之社會公民</t>
  </si>
  <si>
    <r>
      <rPr>
        <b/>
        <sz val="14"/>
        <color indexed="8"/>
        <rFont val="細明體"/>
        <family val="3"/>
      </rPr>
      <t>建立校園之核心價值，塑造具有特色之校園文化</t>
    </r>
    <r>
      <rPr>
        <b/>
        <sz val="14"/>
        <color indexed="8"/>
        <rFont val="Arial"/>
        <family val="2"/>
      </rPr>
      <t xml:space="preserve">  18.96%</t>
    </r>
  </si>
  <si>
    <r>
      <rPr>
        <b/>
        <sz val="14"/>
        <color indexed="8"/>
        <rFont val="細明體"/>
        <family val="3"/>
      </rPr>
      <t>營造安全校園生活</t>
    </r>
    <r>
      <rPr>
        <b/>
        <sz val="14"/>
        <color indexed="8"/>
        <rFont val="Arial"/>
        <family val="2"/>
      </rPr>
      <t xml:space="preserve">  20.93%</t>
    </r>
  </si>
  <si>
    <t>送愛心~弱勢團體寒東送暖愛無邊際</t>
  </si>
  <si>
    <t>補助學生社團、學會參加全校性、校際性、全國性相關活動和競賽，提升創意能力。</t>
  </si>
  <si>
    <t xml:space="preserve"> 補助學生社團辦理符合社團宗旨之活動，強化同學創新及思考能力。</t>
  </si>
  <si>
    <t>交通校園安全教育宣導</t>
  </si>
  <si>
    <r>
      <t>全校住宿同學，共計約</t>
    </r>
    <r>
      <rPr>
        <sz val="12"/>
        <color indexed="8"/>
        <rFont val="Times New Roman"/>
        <family val="1"/>
      </rPr>
      <t>2000</t>
    </r>
    <r>
      <rPr>
        <sz val="12"/>
        <color indexed="8"/>
        <rFont val="標楷體"/>
        <family val="4"/>
      </rPr>
      <t>多人(含僑生和國際學生)</t>
    </r>
  </si>
  <si>
    <t>生</t>
  </si>
  <si>
    <t>生</t>
  </si>
  <si>
    <t>生</t>
  </si>
  <si>
    <t>大一新生,約500人</t>
  </si>
  <si>
    <t>三級預防宣導活動</t>
  </si>
  <si>
    <t>全校學生</t>
  </si>
  <si>
    <t>全校師生</t>
  </si>
  <si>
    <t>落實生命教育與憂鬱自殺防治</t>
  </si>
  <si>
    <t>全校師生</t>
  </si>
  <si>
    <t>落實導師輔導功能</t>
  </si>
  <si>
    <t>全校教師</t>
  </si>
  <si>
    <t>全校各班輔導股長</t>
  </si>
  <si>
    <t>全校師生</t>
  </si>
  <si>
    <t>建立專業化之學務與輔導工作及學習型組織</t>
  </si>
  <si>
    <t>充實學務與輔導工作人員之專業與管理知識</t>
  </si>
  <si>
    <t>學</t>
  </si>
  <si>
    <t>舉辦紅城四季主題系列活動</t>
  </si>
  <si>
    <t>全校學生</t>
  </si>
  <si>
    <t>班級幹部、系上代表和研究生代表、進修學士班學生</t>
  </si>
  <si>
    <t>班級幹部、系上代表</t>
  </si>
  <si>
    <t>全體住宿生</t>
  </si>
  <si>
    <t>大一新生心理健康篩檢與防治宣導</t>
  </si>
  <si>
    <t>性別平等教育活動推廣</t>
  </si>
  <si>
    <t>強化同儕輔導</t>
  </si>
  <si>
    <t>全校師生與房東等（4,000人）</t>
  </si>
  <si>
    <t xml:space="preserve">1.全體住宿生暨全校師長。
2.宿舍服務會全體幹部暨總務處同仁 </t>
  </si>
  <si>
    <t>各學生社團，共計90多社，共約4000多位。</t>
  </si>
  <si>
    <t>大二～大四生為主，約計300人</t>
  </si>
  <si>
    <t>全校師生，計800人次</t>
  </si>
  <si>
    <t>職涯探索~職涯志工儲備與培訓相關</t>
  </si>
  <si>
    <t>對職涯探索有興趣或具職涯迷航之在校生，活動每次約10人。</t>
  </si>
  <si>
    <t>職業生涯管理研習營</t>
  </si>
  <si>
    <t>在校生職涯適性測驗推廣</t>
  </si>
  <si>
    <t>校園徵才系列活動</t>
  </si>
  <si>
    <t>以應屆畢業生為主，計1,000人次</t>
  </si>
  <si>
    <t>法治教育宣導</t>
  </si>
  <si>
    <t>各社團、院系學會同學</t>
  </si>
  <si>
    <t>辦理服務學習及拓展視野等演講、講座、展覽和成長團體</t>
  </si>
  <si>
    <t>全校師生</t>
  </si>
  <si>
    <t>心理師督導計畫</t>
  </si>
  <si>
    <t>1.個別督導，16人次
2.團體督導，20人次</t>
  </si>
  <si>
    <t>增進校園危機處理專業知能</t>
  </si>
  <si>
    <t>學務與輔導人員，約40人次</t>
  </si>
  <si>
    <t>大三、大四生為主，其他年級為輔，約計500人</t>
  </si>
  <si>
    <t>學生宿舍防火防災逃生演練(一學期二場，一學年共四場)，每場估計7,000元，主要以外聘老師費、資料費、活動費和雜支為使用項目。</t>
  </si>
  <si>
    <t>學生宿舍寢室環境競賽</t>
  </si>
  <si>
    <t xml:space="preserve">主要以辦理品德生活教育宣導、攝影暨徵文比賽、影片賞析為主，初步規劃品德教育影片欣賞預估經費補助款5,000元、品德教育宣導講座二場預估經費學校配合款9,700元和品德教育宣導帆布製作預估經費補助款3,800元。
</t>
  </si>
  <si>
    <r>
      <t>職涯面面觀系列講座</t>
    </r>
  </si>
  <si>
    <t>經驗傳承~學長姐就業經驗座談會相關活動</t>
  </si>
  <si>
    <t>大三、大四生為主，計100人</t>
  </si>
  <si>
    <t xml:space="preserve">急救訓練心肺復甦術10梯次，經費支用以外聘講師費、活動所需材料費、印刷費、餐費和雜支。           </t>
  </si>
  <si>
    <t>學生社團負責人研習，培養學生辦理社團活動之安全知能和緊急救護，降低之危險性，目前規劃皆已3天主要實施方式，再搭配期中短期課程方式執行。經費支用項目以餐費(3天早中晚)、場地費(目前皆以救國團場地)、住宿費、人事費(外聘授課教師)、資料費、保險費、車資費、活動費(工作服、活動道具和闖關物品等)及雜支為主。</t>
  </si>
  <si>
    <t>1. 音樂會初步以校內學生樂團規劃執行，預計所需活動費為8,690元。
2.劇團演出和藝文展演預計各為25,000元，合計50,000元，主要為演出費支用。</t>
  </si>
  <si>
    <t xml:space="preserve">辦理相關社團社課研習，鼓勵並輔導社團課外知能發展，經費主要以協助社團外聘老師進行課程研習教學，其包含舞蹈、魔術、音樂、彩妝和運動等內容，支用以外聘老師費為項目，標準以每小時800~1600為限。
</t>
  </si>
  <si>
    <t>補助學生社團辦理服務學習出隊，如課輔服務、社區環境清理服務、弱勢族群服務和環保減碳推廣等相關活動。縣內定期且持續性服務主要以餐費、保險費和活動費(包含教學教具、物品等)為主，每次服務約為1000~2000元之間；跨縣市服務(如崇德服務社雲林教養院服務)主要以車資、餐費和保險費為主，每次約12000元，每年約有4~6次(不足款由學校額外經費補助)；其他入校宣導等服務活動約為2000~6000元之間不等，以外聘老師費、資料費和餐費(主辦社團)為主。</t>
  </si>
  <si>
    <t>獻愛心寒冬送暖、幫助弱勢和弱勢機構學童和居民於冬令季節助募集物資、發票等所需資源，讓其需要援助。目前主要執行分為弱勢學童計畫(計畫名稱為希望小草)，主要透過長期服務的志工社團同學的持續性學童才藝教學(吉他、舞蹈)後的成果發表，依照其努力程度給予獎勵(所學吉他、舞蹈等所需物品給予(以配合款支應)，因此在支用以獎品、印刷費和服務同學餐費為主；校內募集發票等活動主要以烘培社等透過社團成員製作點心和餅乾等食品募集同學發票，作為捐贈弱勢機構支用，因此在支用項目主要以宣傳費、活動材料費為主。</t>
  </si>
  <si>
    <t>社團前往高中、國中、小學社團從事教學或協助其社團發展活動。服務定期性(本校童軍團服務東山國校)和營隊方式辦理。定期性只要以保險、餐費和活動材料費為主，每次約為3000元，每年約有10次以上；營隊主要為餐費、保險、資料費、活動材料費和雜支，每次營隊以15000~25000之間不等，每年約有2~3次。</t>
  </si>
  <si>
    <t xml:space="preserve">1.辦理志願服務訓練，主要經費支用以外聘老師、餐費、保險費、資料費為主要，每次依人數參加不同約支應25,000元。
2.辦理相關志工知能、技能培訓。透過短期志工相關知能、技能研習訓練，主要為一天性活動，費用以外聘老師費、餐費、保險費和道具費為主，，每年約有2次，每次約為10,000元左右。
</t>
  </si>
  <si>
    <t xml:space="preserve">1.舉辦環保志工講座、服務學習講座和志工領域專題講座，每年約有6~10場，支用以外聘老師和資料費為主，次約4,000元。
2.舉辦課輔志工講座及成長團體。主要為前往服務的行前講習，每年依照受服務地區的不同，邀請當地老師、社工進行行前說明，每次約2,000元不等。
3.舉辦相關服務成果展和發表會。目前主要為國際志工和國內服務成果展，主要以印刷和活動佈置費為主要，每次約為15,000元左右。
</t>
  </si>
  <si>
    <t>新生心理健康篩檢與防治宣導 ，103學年日間部擬以班級方式進行新生心理健康篩檢及自殺防治守門人培訓，預估約51場；進修部則利用週會時間分約兩梯次進行。全部活動所需經費預估配合款96,700元、補助款2,000元。</t>
  </si>
  <si>
    <t>1.班級輔導系列課程，預估上下學期約各辦理至少15場班級輔導課程(預估配合款11,500元、補助款45,500元)。
2.學生成長團體預估上下學期各辦理至少一個為期6週的學生成長團體(預估配合款51,500元)。
3.印製心理衛生相關宣導品(預估配合款5,000元)。</t>
  </si>
  <si>
    <t xml:space="preserve">1.生命教育系列活動，預計辦理「看見不一樣的生命」生命教育主題活動(包含線上問卷、通關體驗活動)(預估配合款14,500元、補助款39,750元)。
2.自殺防治守門人種子師資訓練(預估配合款2,000元、補助款4,000元)     
3.購買生命教育相關書籍、影片或心理測驗(預估配合款14,000元)。 </t>
  </si>
  <si>
    <t>1.性別平等教育系列活動(預估配合款10,500元、補助款43,750元) 
2.購買性別平等相關書籍、影片(預估配合款20,000元)</t>
  </si>
  <si>
    <t>1.導師知能研習(上下學期各一場，共2場；預估配合款60,000元、補助款40,000元)。
2.導師工作坊(上下學期各2場，共4場；預估配合款40,000元、補助款60,000元)。
3.導師成長團體(上下學期各2場，共4場；預估配合款28,000元、補助款40,000元)。</t>
  </si>
  <si>
    <t>同儕輔導訓練，預估上下學期各辦理約3至5場同儕輔導訓練講座或工作坊(預估配合款7,700元、補助款71,300元)。</t>
  </si>
  <si>
    <t>辦理校園自我傷害危機處理工作坊(預估配合款3,000元、補助款14,000元)，主要經費支用以外聘老師、餐費、資料和和活動材料費為主要。</t>
  </si>
  <si>
    <t>校內社團評鑑，每年舉行一次，活動經費支用以活動費(舞台、音響和帳篷桌椅租借費用)、宣傳費、餐費、印刷費評審費和獎品和獎金為主。</t>
  </si>
  <si>
    <t>補助社團和院系學會辦理特色之活動，如吉他社辦理吉他技巧發表、DN熱舞社辦理熱舞成果展演等活動等。在預算主要以活動費(燈光音響、舞台費用)、印刷費(海報、DM和節目單等)、餐費和雜支為主，各類活動依社團規模和活動類型補助為10,000~40,000之間。</t>
  </si>
  <si>
    <t xml:space="preserve">採工作坊、研習營等進行，課程包括社會新鮮人就業規劃、履歷自傳撰寫、職場適應與衝突等專題演講、面試演練及企業參訪等，協助學生規劃完善的就業與生涯發展方向。目前主要下分配經費規劃：
1.求職實務技巧特訓營：配合款經費預估50,000元。
2.模擬面試研習營：配合款經費預估22,000元。
3.職涯研習營：兩天一夜，配合款經費預估100,000元。
</t>
  </si>
  <si>
    <r>
      <t>1.</t>
    </r>
    <r>
      <rPr>
        <sz val="12"/>
        <color indexed="8"/>
        <rFont val="標楷體"/>
        <family val="4"/>
      </rPr>
      <t>辦理在校生職涯適性探索測驗活動，預計施測及解說約</t>
    </r>
    <r>
      <rPr>
        <sz val="12"/>
        <color indexed="8"/>
        <rFont val="Times New Roman"/>
        <family val="1"/>
      </rPr>
      <t>8</t>
    </r>
    <r>
      <rPr>
        <sz val="12"/>
        <color indexed="8"/>
        <rFont val="標楷體"/>
        <family val="4"/>
      </rPr>
      <t xml:space="preserve">場次，邀請職涯顧問到校進行施測與解說，協助學生透過就業職能平台，能有目標、有動力的強化相關職能。
</t>
    </r>
    <r>
      <rPr>
        <sz val="12"/>
        <color indexed="8"/>
        <rFont val="Times New Roman"/>
        <family val="1"/>
      </rPr>
      <t>2.</t>
    </r>
    <r>
      <rPr>
        <sz val="12"/>
        <color indexed="8"/>
        <rFont val="標楷體"/>
        <family val="4"/>
      </rPr>
      <t xml:space="preserve">學生依據職涯測驗結果輔助，依需求進一步預約職涯諮詢，職涯發展中心提供同學職涯諮詢，協助其職涯規劃與職能養成，做好職涯規劃準備工作。
目前初步規劃各項經費支用如下：
</t>
    </r>
    <r>
      <rPr>
        <sz val="12"/>
        <color indexed="8"/>
        <rFont val="Times New Roman"/>
        <family val="1"/>
      </rPr>
      <t>1.</t>
    </r>
    <r>
      <rPr>
        <sz val="12"/>
        <color indexed="8"/>
        <rFont val="標楷體"/>
        <family val="4"/>
      </rPr>
      <t>職涯適性測驗活動：配合款經費預估</t>
    </r>
    <r>
      <rPr>
        <sz val="12"/>
        <color indexed="8"/>
        <rFont val="Times New Roman"/>
        <family val="1"/>
      </rPr>
      <t>30,000</t>
    </r>
    <r>
      <rPr>
        <sz val="12"/>
        <color indexed="8"/>
        <rFont val="標楷體"/>
        <family val="4"/>
      </rPr>
      <t>元。
2.職涯諮詢服務列車：配合款經費預估</t>
    </r>
    <r>
      <rPr>
        <sz val="12"/>
        <color indexed="8"/>
        <rFont val="Times New Roman"/>
        <family val="1"/>
      </rPr>
      <t>20,000</t>
    </r>
    <r>
      <rPr>
        <sz val="12"/>
        <color indexed="8"/>
        <rFont val="標楷體"/>
        <family val="4"/>
      </rPr>
      <t xml:space="preserve">元。
</t>
    </r>
  </si>
  <si>
    <t xml:space="preserve">法治教育宣導、線上有獎徵答。經估算保護智慧財產權宣導講座預估經費學校配合款3,264元、人權法治教育宣導講座預估經費學校配合款3,264元、人權法治教育宣導帆布製作預估經費補助款3,000元和法治教育有獎徵答活動預估經費學校配合款10,472元。
</t>
  </si>
  <si>
    <t xml:space="preserve">學生宿舍寢室環境競賽為102-2與103-1各舉辦一次學生宿舍寢室環境清潔與美化比賽，經費估算為102-2支用配合款24,600元、專款8,800元；103-1支用配合款33,400元，使用項目為印刷費、活動費和材料費為主。
</t>
  </si>
  <si>
    <t>1.個別督導(2位心理師，每學期8小時，共計16小時)(預估配合款22,848元、補助款3,264元)。
2.團體督導(每學期1場，共計2場)(預估配合款3,852元、補助款10,736元)。</t>
  </si>
  <si>
    <t>菸害防制</t>
  </si>
  <si>
    <t>舉辦房東座談一場，使用經費為專款15,000元、配合款7,000元，賃居生專題演講兩場，使用經費為專款10,000元）：邀請警政、消防單位主管作專題演講，並於活動中對房東做安全宣導及頒發租屋安全認證合格證書予以表彰：及邀請崔媽媽基金會講師對學生作專題演講，宣導賃居安全及製作賃居相關資料發送給全校學生。在支用項目主要以外聘講者費用、活動資料費、餐費和雜支為使用項目。</t>
  </si>
  <si>
    <t>依照一年四季以四大主題輔導學生辦理活絡校園之特色活動，分別為春季感恩季(主要以4至5月相關重要節祝為主題辦理如母親節等相關主題之感恩季節)、夏日畢業季(以歡送社團畢業知學長姐辦理許多歡送舞展等議題方式呈現)、秋季迎新季(各社團歡迎新生之表演，並藉此吸引新生的加入，充實社團的人力與活力)、冬令校慶季(11月至12月為本校校慶系列主題辦理時間，而設社團也藉由歡度校慶為主題，辦理許多跟校慶相關活動，如管樂社之音樂會等)四大主題為延伸，補助各學生社團主導各項符合宗旨活動辦理。活動經費主要分為4類區塊，各預計編列56,000元支用，而各項經費名目以活動費(燈光音響、舞台)、餐費、印刷費(學生活動宣傳單)為主要。</t>
  </si>
  <si>
    <t>辦理社團博覽會，活絡校園生活。各項經費支用以活動費(包含歐式帳棚、沙灘遮陽桌椅組、表演舞台設備、燈光音響、主題背板帆布)、宣傳費(海報類)和餐費為主。</t>
  </si>
  <si>
    <t>透過校長面對面的溝通，除讓同學了解校務運作外，更可傾聽同學需求與想法，凝聚對學校的認同感。預計102-2學年使用專款16,931元；103-1使用18,069元，內容主要以餐費、資料費、活動費及雜支為項目。</t>
  </si>
  <si>
    <t>社團傳承性活動之辦理主要以社團籌劃或辦理符合學校特色並具延續、傳承性之大型活動為主，如環保減碳愛地球掃街活動、飢餓三十、送愛心關懷弱勢計畫和國內外志工服務等具延續性並深受好評的活動，經費支用以飢餓三十第一考量，初步預計規劃70,000元，以講師費、餐費(流質飲品和接飢餐)、活動費(研習所需物品)、材料費(結合議題之製作材料)、保險費和雜支；環保減碳愛地球掃街活動主要以保險費和餐費為主，預計約20,000元；送愛心關懷弱勢計畫主要為募集物資送於偏鄉或急需的社福機構，主要以交通費、餐費(承辦社團同學)、保險費、宣傳費(校內外募集海報)、住宿費(偏遠地區參與同學住宿費)和雜支為主，預計約30,000元。</t>
  </si>
  <si>
    <t>102-2學期與103-1學期各辦理一場次，研習內容涵蓋校內、外學生活動安全教育研習、領導知能安全教育及新生輔導幹部講習。目前估計102-2執行專款25,460，配合款 2,428 計 27,888；103-1專款23,540配合款2,572 計 26,112元。</t>
  </si>
  <si>
    <t xml:space="preserve">1.校園安全宣導週，專款8,000元、配合款31,800元。
2.校園安全宣導週會，專款5,200元。
3.地震避難掩護演練，專款5,000元。
</t>
  </si>
  <si>
    <t>1.校園交通安全宣導週支用專款9,500元，配合款4,800元。
2.校園交通安全宣導週會支用專款17,000元，配合款5,000元。
3.交流座談會支用專款20,000，配合款10,000元。
4.法規研習支用專款17,500元。 
5.幹部研習支用專款6,000，配合款24,000元。
6.小教授班授課支用配合款14,000元。</t>
  </si>
  <si>
    <t>配合毒品防制宣導，舉辦「帥哥美女健康、有禮大使」選拔，以學生發揮活潑創意的主題表演，將以往制式化宣導教育提升為全校師生共同參與的活力競賽活動，並提倡同學健康、有禮正面新形象推展，活動以文宣費、道具費(才藝演出所需)、餐費、活動費(舞台、音響)、獎金和獎品為主要預算執行計畫經費項目。</t>
  </si>
  <si>
    <t>菸害防制講座（一學期二場，二學期四場）、菸害防宣導，主要經費以外聘講師費、餐費和資料費為主。</t>
  </si>
  <si>
    <t>補助學生社團參加全校性、校際性、全國性相關活動，如國標舞蹈研習、啦啦隊研習和運動類錦標賽等。在支用項目以交通費、住宿費、保險費、報名費、材料費(道具製作和所需耗材)和雜支為主要，依照社團參與屬性和規模為2,000~60,000元之間不等，如一般性跨校社團活動(如國標社校際交流)則依照實際交通費、餐費和保險補助約2,000元，而全國賽事(如競技啦啦隊全國大賽)則因賽事地點、天數和人數到達60,000元。</t>
  </si>
  <si>
    <t>全校各社團、帶隊師長。</t>
  </si>
  <si>
    <t>全校各社團、帶隊師長。</t>
  </si>
  <si>
    <t>以演講方式進行，辦理職場達人經驗分享、國家考試、產業趨勢、求職防騙、求職面試技巧、情緒管理與人際溝通等相關議題。，目前規劃至少辦理5場以上講座，配合款經費預估50,000元，支用類別以鐘點費、交通費、茶點費、宣傳費、資料費、場佈費和雜支為主。</t>
  </si>
  <si>
    <t xml:space="preserve">招募及辦理職涯志工培訓活動，並引導具職涯迷航學生進行職涯探索，內容可採課程、小團體和讀書會等，並搭配值班服務等方式辦理。目前主要下分配經費規劃：
1.職涯探索會議：配合款經費預估5,000元
2.職涯志工培訓活動：配合款經費預估15,000元
3.職涯志工期末授證：配合款經費預估10,000元
</t>
  </si>
  <si>
    <t>為提高應屆畢業生順利轉銜職場，於畢業季期間舉辦就業博覽會活動；此外，為協助畢業生就業準備及生涯規劃，認識企業、了解企業特色，同時提供「學生求職」、「企業求才」的雙向機會。藉由活動參與，讓即將畢業同學能蒐集職場資訊，與企業界有面對面溝通機會。內容採多元規劃辦理方式，可為徵才活動、企業說明會、就業講座、履歷自傳健診、職場面試彩妝、面試模擬等。
目前初步規劃經費運用如下：
1.校園徵才博覽會：預估配合款89,200元。
2.企業說明會：預估配合款10,800元。</t>
  </si>
  <si>
    <t>各系所邀請畢業學長姊與學弟妹分享職涯經驗座談活動。目前預估預計辦20場、每場預計50人，配合款經費預估90,000元，經費支用以鐘點費、佈置費、餐點費、資料費、宣傳費和雜支為主。</t>
  </si>
  <si>
    <t>彰雲嘉社團評選、全國社團評鑑、全國性學生自治組織相關競賽暨觀摩等活動。經費支用以學生參與之交通費、住宿費、保險費、資料費和活動佈置費及雜支，彰雲嘉社評約之用28,000元，全國社團評鑑和學生會評鑑各約60,000元不等，合計使用148,000元。</t>
  </si>
  <si>
    <t>1.宿舍文藝系列活動，主要以各國風俗、民情、食物和文化特色為主要執行，讓同學能增進多元文化的認識和認同，主要以印刷、活動場佈費為主，預計規劃19,720元，(一學期1次，一學年共1次)。
2.學生宿舍服務幹部座談會(一學期1次，一學年共2次)，經費以資料費和餐費為主，總計約支用15,240元。(一學年共2次，資料袋55人*60元和餐盒72*60元=15,240)。3.宿舍幹部培訓活動(一學期1次，一學年共1次)，(經費以車費=9,000元、保險費72*40=2,880、餐盒80*40*2餐=6,400元、雜支與活動帆布費=2,000元)，總計約支用20,280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</si>
</sst>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2"/>
      <name val="新細明體"/>
      <family val="1"/>
    </font>
    <font>
      <sz val="12"/>
      <color indexed="8"/>
      <name val="新細明體"/>
      <family val="1"/>
    </font>
    <font>
      <sz val="12"/>
      <color indexed="8"/>
      <name val="標楷體"/>
      <family val="4"/>
    </font>
    <font>
      <sz val="9"/>
      <name val="新細明體"/>
      <family val="1"/>
    </font>
    <font>
      <sz val="12"/>
      <color indexed="8"/>
      <name val="Times New Roman"/>
      <family val="1"/>
    </font>
    <font>
      <b/>
      <sz val="9"/>
      <name val="新細明體"/>
      <family val="1"/>
    </font>
    <font>
      <sz val="12"/>
      <color indexed="10"/>
      <name val="新細明體"/>
      <family val="1"/>
    </font>
    <font>
      <sz val="18"/>
      <color indexed="8"/>
      <name val="標楷體"/>
      <family val="4"/>
    </font>
    <font>
      <sz val="18"/>
      <name val="標楷體"/>
      <family val="4"/>
    </font>
    <font>
      <sz val="12"/>
      <name val="標楷體"/>
      <family val="4"/>
    </font>
    <font>
      <b/>
      <sz val="18"/>
      <color indexed="8"/>
      <name val="標楷體"/>
      <family val="4"/>
    </font>
    <font>
      <b/>
      <sz val="16"/>
      <color indexed="8"/>
      <name val="標楷體"/>
      <family val="4"/>
    </font>
    <font>
      <sz val="10"/>
      <color indexed="8"/>
      <name val="標楷體"/>
      <family val="4"/>
    </font>
    <font>
      <b/>
      <sz val="14"/>
      <color indexed="8"/>
      <name val="Arial"/>
      <family val="2"/>
    </font>
    <font>
      <sz val="10"/>
      <color indexed="8"/>
      <name val="新細明體"/>
      <family val="1"/>
    </font>
    <font>
      <b/>
      <sz val="14"/>
      <color indexed="8"/>
      <name val="細明體"/>
      <family val="3"/>
    </font>
    <font>
      <sz val="10"/>
      <color indexed="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4"/>
      <color indexed="9"/>
      <name val="Arial"/>
      <family val="2"/>
    </font>
    <font>
      <b/>
      <sz val="14"/>
      <color indexed="8"/>
      <name val="Calibri"/>
      <family val="2"/>
    </font>
    <font>
      <sz val="12"/>
      <color indexed="9"/>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FFFF"/>
      <name val="Arial"/>
      <family val="2"/>
    </font>
    <font>
      <b/>
      <sz val="14"/>
      <color rgb="FF000000"/>
      <name val="Calibri"/>
      <family val="2"/>
    </font>
    <font>
      <b/>
      <sz val="14"/>
      <color rgb="FF000000"/>
      <name val="Arial"/>
      <family val="2"/>
    </font>
    <font>
      <sz val="12"/>
      <color rgb="FF000000"/>
      <name val="標楷體"/>
      <family val="4"/>
    </font>
    <font>
      <sz val="12"/>
      <color theme="1"/>
      <name val="標楷體"/>
      <family val="4"/>
    </font>
    <font>
      <sz val="12"/>
      <color theme="0"/>
      <name val="標楷體"/>
      <family val="4"/>
    </font>
    <font>
      <sz val="12"/>
      <color theme="1"/>
      <name val="新細明體"/>
      <family val="1"/>
    </font>
    <font>
      <sz val="10"/>
      <color theme="1"/>
      <name val="標楷體"/>
      <family val="4"/>
    </font>
    <font>
      <b/>
      <sz val="8"/>
      <name val="新細明體"/>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50"/>
        <bgColor indexed="64"/>
      </patternFill>
    </fill>
    <fill>
      <patternFill patternType="solid">
        <fgColor rgb="FFC0C0C0"/>
        <bgColor indexed="64"/>
      </patternFill>
    </fill>
    <fill>
      <patternFill patternType="solid">
        <fgColor theme="0" tint="-0.24997000396251678"/>
        <bgColor indexed="64"/>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theme="0"/>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bottom style="medium"/>
    </border>
    <border>
      <left style="medium"/>
      <right/>
      <top style="medium"/>
      <bottom style="medium"/>
    </border>
    <border>
      <left style="medium">
        <color rgb="FFFFFFFF"/>
      </left>
      <right style="medium">
        <color rgb="FFFFFFFF"/>
      </right>
      <top style="medium">
        <color rgb="FFFFFFFF"/>
      </top>
      <bottom style="thick">
        <color rgb="FFFFFFFF"/>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medium"/>
      <right style="medium"/>
      <top style="medium"/>
      <bottom/>
    </border>
    <border>
      <left style="medium"/>
      <right style="medium"/>
      <top/>
      <bottom style="medium"/>
    </border>
    <border>
      <left/>
      <right/>
      <top style="medium"/>
      <bottom style="medium"/>
    </border>
    <border>
      <left/>
      <right style="medium"/>
      <top style="medium"/>
      <bottom style="medium"/>
    </border>
    <border>
      <left style="medium"/>
      <right style="medium"/>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143">
    <xf numFmtId="0" fontId="0" fillId="0" borderId="0" xfId="0" applyAlignment="1">
      <alignment vertical="center"/>
    </xf>
    <xf numFmtId="0" fontId="2" fillId="0" borderId="10" xfId="0" applyFont="1" applyBorder="1" applyAlignment="1">
      <alignment horizontal="center" vertical="center" wrapText="1"/>
    </xf>
    <xf numFmtId="0" fontId="6" fillId="0" borderId="0" xfId="0" applyFont="1" applyAlignment="1">
      <alignment vertical="center"/>
    </xf>
    <xf numFmtId="0" fontId="6" fillId="0" borderId="0" xfId="0" applyFont="1" applyFill="1" applyAlignment="1">
      <alignment vertical="center"/>
    </xf>
    <xf numFmtId="3" fontId="2" fillId="33" borderId="10" xfId="0" applyNumberFormat="1" applyFont="1" applyFill="1" applyBorder="1" applyAlignment="1">
      <alignment horizontal="right" vertical="top" wrapText="1"/>
    </xf>
    <xf numFmtId="3" fontId="2" fillId="33" borderId="11" xfId="0" applyNumberFormat="1" applyFont="1" applyFill="1" applyBorder="1" applyAlignment="1">
      <alignment horizontal="right" vertical="top" wrapText="1"/>
    </xf>
    <xf numFmtId="3" fontId="2" fillId="34" borderId="11" xfId="0" applyNumberFormat="1" applyFont="1" applyFill="1" applyBorder="1" applyAlignment="1">
      <alignment horizontal="right" vertical="top" wrapText="1"/>
    </xf>
    <xf numFmtId="0" fontId="2"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vertical="center"/>
    </xf>
    <xf numFmtId="0" fontId="11"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0" fillId="0" borderId="0" xfId="0" applyFill="1" applyAlignment="1">
      <alignment vertical="center"/>
    </xf>
    <xf numFmtId="3" fontId="2" fillId="35" borderId="10" xfId="0" applyNumberFormat="1" applyFont="1" applyFill="1" applyBorder="1" applyAlignment="1">
      <alignment horizontal="right" vertical="top" wrapText="1"/>
    </xf>
    <xf numFmtId="3" fontId="2" fillId="36" borderId="10" xfId="0" applyNumberFormat="1" applyFont="1" applyFill="1" applyBorder="1" applyAlignment="1">
      <alignment horizontal="right" vertical="top" wrapText="1"/>
    </xf>
    <xf numFmtId="0" fontId="2" fillId="33" borderId="12" xfId="0" applyFont="1" applyFill="1" applyBorder="1" applyAlignment="1">
      <alignment horizontal="justify" vertical="top" wrapText="1"/>
    </xf>
    <xf numFmtId="3" fontId="2" fillId="0" borderId="0" xfId="0" applyNumberFormat="1" applyFont="1" applyAlignment="1">
      <alignment horizontal="right" vertical="center"/>
    </xf>
    <xf numFmtId="0" fontId="56" fillId="37" borderId="13" xfId="0" applyFont="1" applyFill="1" applyBorder="1" applyAlignment="1">
      <alignment horizontal="center" vertical="center" wrapText="1" readingOrder="1"/>
    </xf>
    <xf numFmtId="0" fontId="57" fillId="38" borderId="14" xfId="0" applyFont="1" applyFill="1" applyBorder="1" applyAlignment="1">
      <alignment horizontal="center" vertical="center" wrapText="1" readingOrder="1"/>
    </xf>
    <xf numFmtId="0" fontId="58" fillId="38" borderId="14" xfId="0" applyFont="1" applyFill="1" applyBorder="1" applyAlignment="1">
      <alignment horizontal="left" vertical="center" wrapText="1" readingOrder="1"/>
    </xf>
    <xf numFmtId="3" fontId="0" fillId="0" borderId="0" xfId="0" applyNumberFormat="1" applyAlignment="1">
      <alignment vertical="center"/>
    </xf>
    <xf numFmtId="3" fontId="59" fillId="38" borderId="14" xfId="0" applyNumberFormat="1" applyFont="1" applyFill="1" applyBorder="1" applyAlignment="1">
      <alignment horizontal="right" vertical="top" wrapText="1" readingOrder="1"/>
    </xf>
    <xf numFmtId="0" fontId="57" fillId="39" borderId="15" xfId="0" applyFont="1" applyFill="1" applyBorder="1" applyAlignment="1">
      <alignment horizontal="center" vertical="center" wrapText="1" readingOrder="1"/>
    </xf>
    <xf numFmtId="0" fontId="58" fillId="39" borderId="15" xfId="0" applyFont="1" applyFill="1" applyBorder="1" applyAlignment="1">
      <alignment horizontal="left" vertical="center" wrapText="1" readingOrder="1"/>
    </xf>
    <xf numFmtId="3" fontId="59" fillId="39" borderId="15" xfId="0" applyNumberFormat="1" applyFont="1" applyFill="1" applyBorder="1" applyAlignment="1">
      <alignment horizontal="right" vertical="top" wrapText="1" readingOrder="1"/>
    </xf>
    <xf numFmtId="0" fontId="57" fillId="38" borderId="15" xfId="0" applyFont="1" applyFill="1" applyBorder="1" applyAlignment="1">
      <alignment horizontal="center" vertical="center" wrapText="1" readingOrder="1"/>
    </xf>
    <xf numFmtId="0" fontId="58" fillId="38" borderId="15" xfId="0" applyFont="1" applyFill="1" applyBorder="1" applyAlignment="1">
      <alignment horizontal="left" vertical="center" wrapText="1" readingOrder="1"/>
    </xf>
    <xf numFmtId="3" fontId="59" fillId="38" borderId="15" xfId="0" applyNumberFormat="1" applyFont="1" applyFill="1" applyBorder="1" applyAlignment="1">
      <alignment horizontal="right" vertical="top" wrapText="1" readingOrder="1"/>
    </xf>
    <xf numFmtId="10" fontId="0" fillId="0" borderId="0" xfId="0" applyNumberFormat="1" applyAlignment="1">
      <alignment vertical="center"/>
    </xf>
    <xf numFmtId="0" fontId="60" fillId="0" borderId="0" xfId="0" applyFont="1" applyAlignment="1">
      <alignment horizontal="center" vertical="center"/>
    </xf>
    <xf numFmtId="0" fontId="2" fillId="40" borderId="10" xfId="0" applyFont="1" applyFill="1" applyBorder="1" applyAlignment="1">
      <alignment vertical="center" wrapText="1"/>
    </xf>
    <xf numFmtId="0" fontId="9" fillId="40" borderId="10" xfId="0" applyFont="1" applyFill="1" applyBorder="1" applyAlignment="1">
      <alignment vertical="center" wrapText="1"/>
    </xf>
    <xf numFmtId="0" fontId="60" fillId="40" borderId="10" xfId="0" applyFont="1" applyFill="1" applyBorder="1" applyAlignment="1">
      <alignment horizontal="center" vertical="center" wrapText="1"/>
    </xf>
    <xf numFmtId="0" fontId="60" fillId="40" borderId="10" xfId="0" applyFont="1" applyFill="1" applyBorder="1" applyAlignment="1">
      <alignment horizontal="left" vertical="center" wrapText="1"/>
    </xf>
    <xf numFmtId="0" fontId="60" fillId="40" borderId="10" xfId="0" applyFont="1" applyFill="1" applyBorder="1" applyAlignment="1">
      <alignment vertical="center" wrapText="1"/>
    </xf>
    <xf numFmtId="0" fontId="2" fillId="40" borderId="16" xfId="0" applyFont="1" applyFill="1" applyBorder="1" applyAlignment="1">
      <alignment vertical="center" wrapText="1"/>
    </xf>
    <xf numFmtId="0" fontId="2" fillId="40" borderId="10" xfId="0" applyFont="1" applyFill="1" applyBorder="1" applyAlignment="1">
      <alignment horizontal="center" vertical="center"/>
    </xf>
    <xf numFmtId="0" fontId="9" fillId="40" borderId="0" xfId="0" applyFont="1" applyFill="1" applyAlignment="1">
      <alignment vertical="center"/>
    </xf>
    <xf numFmtId="3" fontId="2" fillId="40" borderId="10" xfId="0" applyNumberFormat="1" applyFont="1" applyFill="1" applyBorder="1" applyAlignment="1">
      <alignment horizontal="right" vertical="center" wrapText="1"/>
    </xf>
    <xf numFmtId="0" fontId="2" fillId="40" borderId="10" xfId="0" applyFont="1" applyFill="1" applyBorder="1" applyAlignment="1">
      <alignment horizontal="left" vertical="center" wrapText="1"/>
    </xf>
    <xf numFmtId="0" fontId="6" fillId="40" borderId="0" xfId="0" applyFont="1" applyFill="1" applyAlignment="1">
      <alignment vertical="center"/>
    </xf>
    <xf numFmtId="0" fontId="2" fillId="40" borderId="10" xfId="0" applyFont="1" applyFill="1" applyBorder="1" applyAlignment="1">
      <alignment horizontal="center" vertical="center" wrapText="1"/>
    </xf>
    <xf numFmtId="0" fontId="2" fillId="40" borderId="10" xfId="0" applyFont="1" applyFill="1" applyBorder="1" applyAlignment="1">
      <alignment horizontal="justify" vertical="center" wrapText="1"/>
    </xf>
    <xf numFmtId="0" fontId="60" fillId="40" borderId="10" xfId="0" applyFont="1" applyFill="1" applyBorder="1" applyAlignment="1">
      <alignment horizontal="center" vertical="center"/>
    </xf>
    <xf numFmtId="0" fontId="61" fillId="40" borderId="16" xfId="0" applyFont="1" applyFill="1" applyBorder="1" applyAlignment="1">
      <alignment horizontal="center" vertical="top" wrapText="1"/>
    </xf>
    <xf numFmtId="0" fontId="60" fillId="40" borderId="16" xfId="0" applyFont="1" applyFill="1" applyBorder="1" applyAlignment="1">
      <alignment horizontal="left" vertical="center" wrapText="1"/>
    </xf>
    <xf numFmtId="0" fontId="2" fillId="40" borderId="10" xfId="0" applyFont="1" applyFill="1" applyBorder="1" applyAlignment="1">
      <alignment horizontal="right" vertical="center" wrapText="1"/>
    </xf>
    <xf numFmtId="176" fontId="2" fillId="40" borderId="10" xfId="0" applyNumberFormat="1" applyFont="1" applyFill="1" applyBorder="1" applyAlignment="1">
      <alignment horizontal="right" vertical="center" wrapText="1"/>
    </xf>
    <xf numFmtId="0" fontId="2" fillId="40" borderId="10" xfId="0" applyFont="1" applyFill="1" applyBorder="1" applyAlignment="1">
      <alignment horizontal="center" vertical="top" wrapText="1"/>
    </xf>
    <xf numFmtId="0" fontId="0" fillId="40" borderId="0" xfId="0" applyFill="1" applyAlignment="1">
      <alignment vertical="center"/>
    </xf>
    <xf numFmtId="0" fontId="60" fillId="40" borderId="10" xfId="0" applyFont="1" applyFill="1" applyBorder="1" applyAlignment="1">
      <alignment horizontal="center" vertical="top" wrapText="1"/>
    </xf>
    <xf numFmtId="3" fontId="60" fillId="40" borderId="10" xfId="0" applyNumberFormat="1" applyFont="1" applyFill="1" applyBorder="1" applyAlignment="1">
      <alignment horizontal="right" vertical="center" wrapText="1"/>
    </xf>
    <xf numFmtId="0" fontId="60" fillId="40" borderId="10" xfId="0" applyFont="1" applyFill="1" applyBorder="1" applyAlignment="1">
      <alignment horizontal="justify" vertical="center" wrapText="1"/>
    </xf>
    <xf numFmtId="0" fontId="62" fillId="40" borderId="0" xfId="0" applyFont="1" applyFill="1" applyAlignment="1">
      <alignment vertical="center"/>
    </xf>
    <xf numFmtId="0" fontId="60" fillId="40" borderId="10" xfId="0" applyFont="1" applyFill="1" applyBorder="1" applyAlignment="1">
      <alignment horizontal="right" vertical="center" wrapText="1"/>
    </xf>
    <xf numFmtId="0" fontId="60" fillId="40" borderId="16" xfId="0" applyFont="1" applyFill="1" applyBorder="1" applyAlignment="1">
      <alignment horizontal="center" vertical="center" wrapText="1"/>
    </xf>
    <xf numFmtId="0" fontId="1" fillId="40" borderId="0" xfId="0" applyFont="1" applyFill="1" applyAlignment="1">
      <alignment vertical="center"/>
    </xf>
    <xf numFmtId="0" fontId="2" fillId="40" borderId="16" xfId="0" applyFont="1" applyFill="1" applyBorder="1" applyAlignment="1">
      <alignment horizontal="left" vertical="center" wrapText="1"/>
    </xf>
    <xf numFmtId="3" fontId="2" fillId="40" borderId="16" xfId="0" applyNumberFormat="1" applyFont="1" applyFill="1" applyBorder="1" applyAlignment="1">
      <alignment horizontal="right" vertical="center" wrapText="1"/>
    </xf>
    <xf numFmtId="0" fontId="2" fillId="40" borderId="16" xfId="0" applyFont="1" applyFill="1" applyBorder="1" applyAlignment="1">
      <alignment horizontal="justify" vertical="center" wrapText="1"/>
    </xf>
    <xf numFmtId="0" fontId="12" fillId="40" borderId="16" xfId="0" applyFont="1" applyFill="1" applyBorder="1" applyAlignment="1">
      <alignment vertical="center"/>
    </xf>
    <xf numFmtId="0" fontId="2" fillId="40" borderId="10" xfId="0" applyFont="1" applyFill="1" applyBorder="1" applyAlignment="1">
      <alignment vertical="center"/>
    </xf>
    <xf numFmtId="176" fontId="60" fillId="40" borderId="10" xfId="0" applyNumberFormat="1" applyFont="1" applyFill="1" applyBorder="1" applyAlignment="1">
      <alignment horizontal="right" vertical="center" wrapText="1"/>
    </xf>
    <xf numFmtId="0" fontId="60" fillId="40" borderId="10" xfId="0" applyFont="1" applyFill="1" applyBorder="1" applyAlignment="1">
      <alignment horizontal="left" vertical="top" wrapText="1"/>
    </xf>
    <xf numFmtId="0" fontId="63" fillId="40" borderId="10" xfId="0" applyFont="1" applyFill="1" applyBorder="1" applyAlignment="1">
      <alignment horizontal="left" vertical="top" wrapText="1"/>
    </xf>
    <xf numFmtId="0" fontId="60" fillId="40" borderId="10" xfId="0" applyFont="1" applyFill="1" applyBorder="1" applyAlignment="1">
      <alignment horizontal="center" vertical="center" wrapText="1"/>
    </xf>
    <xf numFmtId="0" fontId="60" fillId="40" borderId="10" xfId="0" applyFont="1" applyFill="1" applyBorder="1" applyAlignment="1">
      <alignment horizontal="left" vertical="center" wrapText="1"/>
    </xf>
    <xf numFmtId="0" fontId="60" fillId="40" borderId="10" xfId="0" applyFont="1" applyFill="1" applyBorder="1" applyAlignment="1">
      <alignment vertical="center"/>
    </xf>
    <xf numFmtId="0" fontId="2" fillId="40" borderId="17" xfId="0" applyFont="1" applyFill="1" applyBorder="1" applyAlignment="1">
      <alignment horizontal="left" vertical="top" wrapText="1"/>
    </xf>
    <xf numFmtId="0" fontId="2" fillId="40" borderId="10" xfId="0" applyFont="1" applyFill="1" applyBorder="1" applyAlignment="1">
      <alignment horizontal="left" vertical="top" wrapText="1"/>
    </xf>
    <xf numFmtId="0" fontId="2" fillId="36" borderId="10" xfId="0" applyFont="1" applyFill="1" applyBorder="1" applyAlignment="1">
      <alignment horizontal="justify" vertical="top" wrapText="1"/>
    </xf>
    <xf numFmtId="0" fontId="2" fillId="35" borderId="10" xfId="0" applyFont="1" applyFill="1" applyBorder="1" applyAlignment="1">
      <alignment horizontal="justify" vertical="top" wrapText="1"/>
    </xf>
    <xf numFmtId="0" fontId="60" fillId="40" borderId="17" xfId="0" applyFont="1" applyFill="1" applyBorder="1" applyAlignment="1">
      <alignment horizontal="left" vertical="top" wrapText="1"/>
    </xf>
    <xf numFmtId="0" fontId="60" fillId="40" borderId="10" xfId="0" applyFont="1" applyFill="1" applyBorder="1" applyAlignment="1">
      <alignment vertical="top" wrapText="1"/>
    </xf>
    <xf numFmtId="0" fontId="60" fillId="40" borderId="10" xfId="0" applyFont="1" applyFill="1" applyBorder="1" applyAlignment="1">
      <alignment horizontal="justify" vertical="top" wrapText="1"/>
    </xf>
    <xf numFmtId="0" fontId="2" fillId="40" borderId="10" xfId="0" applyFont="1" applyFill="1" applyBorder="1" applyAlignment="1">
      <alignment horizontal="justify" vertical="top" wrapText="1"/>
    </xf>
    <xf numFmtId="0" fontId="4" fillId="40" borderId="16" xfId="0" applyFont="1" applyFill="1" applyBorder="1" applyAlignment="1">
      <alignment horizontal="left" vertical="top" wrapText="1"/>
    </xf>
    <xf numFmtId="0" fontId="2" fillId="0" borderId="0" xfId="0" applyFont="1" applyAlignment="1">
      <alignment vertical="top"/>
    </xf>
    <xf numFmtId="3" fontId="2" fillId="0" borderId="0" xfId="0" applyNumberFormat="1" applyFont="1" applyAlignment="1">
      <alignment vertical="top"/>
    </xf>
    <xf numFmtId="0" fontId="60" fillId="40" borderId="10" xfId="0" applyFont="1" applyFill="1" applyBorder="1" applyAlignment="1">
      <alignment horizontal="left" vertical="center" wrapText="1"/>
    </xf>
    <xf numFmtId="0" fontId="2" fillId="40" borderId="10" xfId="0" applyFont="1" applyFill="1" applyBorder="1" applyAlignment="1">
      <alignment vertical="center" wrapText="1"/>
    </xf>
    <xf numFmtId="0" fontId="60" fillId="40" borderId="10" xfId="0" applyFont="1" applyFill="1" applyBorder="1" applyAlignment="1">
      <alignment horizontal="left" vertical="center" wrapText="1"/>
    </xf>
    <xf numFmtId="0" fontId="60" fillId="40" borderId="18" xfId="0" applyFont="1" applyFill="1" applyBorder="1" applyAlignment="1">
      <alignment vertical="center"/>
    </xf>
    <xf numFmtId="3" fontId="60" fillId="0" borderId="10" xfId="0" applyNumberFormat="1" applyFont="1" applyFill="1" applyBorder="1" applyAlignment="1">
      <alignment horizontal="right" vertical="center"/>
    </xf>
    <xf numFmtId="0" fontId="60" fillId="0" borderId="10" xfId="0" applyFont="1" applyFill="1" applyBorder="1" applyAlignment="1">
      <alignment horizontal="right" vertical="center"/>
    </xf>
    <xf numFmtId="0" fontId="60" fillId="0" borderId="10" xfId="0" applyFont="1" applyFill="1" applyBorder="1" applyAlignment="1">
      <alignment horizontal="left" vertical="top" wrapText="1"/>
    </xf>
    <xf numFmtId="3" fontId="60" fillId="0" borderId="10" xfId="0" applyNumberFormat="1" applyFont="1" applyFill="1" applyBorder="1" applyAlignment="1">
      <alignment horizontal="right" vertical="center" wrapText="1"/>
    </xf>
    <xf numFmtId="0" fontId="2" fillId="33" borderId="12"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9" xfId="0" applyFont="1" applyFill="1" applyBorder="1" applyAlignment="1">
      <alignment horizontal="center" vertical="top" wrapText="1"/>
    </xf>
    <xf numFmtId="0" fontId="2" fillId="33" borderId="12" xfId="0" applyFont="1" applyFill="1" applyBorder="1" applyAlignment="1">
      <alignment horizontal="justify" vertical="top" wrapText="1"/>
    </xf>
    <xf numFmtId="0" fontId="2" fillId="33" borderId="18" xfId="0" applyFont="1" applyFill="1" applyBorder="1" applyAlignment="1">
      <alignment horizontal="justify" vertical="top" wrapText="1"/>
    </xf>
    <xf numFmtId="0" fontId="2" fillId="33" borderId="19" xfId="0" applyFont="1" applyFill="1" applyBorder="1" applyAlignment="1">
      <alignment horizontal="justify" vertical="top" wrapText="1"/>
    </xf>
    <xf numFmtId="0" fontId="2" fillId="40" borderId="16" xfId="0" applyFont="1" applyFill="1" applyBorder="1" applyAlignment="1">
      <alignment horizontal="center" vertical="center" wrapText="1"/>
    </xf>
    <xf numFmtId="0" fontId="2" fillId="40" borderId="17" xfId="0" applyFont="1" applyFill="1" applyBorder="1" applyAlignment="1">
      <alignment horizontal="center" vertical="center" wrapText="1"/>
    </xf>
    <xf numFmtId="0" fontId="16" fillId="40" borderId="0" xfId="0" applyFont="1" applyFill="1" applyAlignment="1">
      <alignment horizontal="left" vertical="center" wrapText="1"/>
    </xf>
    <xf numFmtId="0" fontId="16" fillId="40" borderId="0" xfId="0" applyFont="1" applyFill="1" applyAlignment="1">
      <alignment horizontal="left" vertical="center"/>
    </xf>
    <xf numFmtId="0" fontId="60" fillId="40" borderId="16" xfId="0" applyFont="1" applyFill="1" applyBorder="1" applyAlignment="1">
      <alignment vertical="center" wrapText="1"/>
    </xf>
    <xf numFmtId="0" fontId="62" fillId="40" borderId="17" xfId="0" applyFont="1" applyFill="1" applyBorder="1" applyAlignment="1">
      <alignment vertical="center" wrapText="1"/>
    </xf>
    <xf numFmtId="0" fontId="2" fillId="35" borderId="10" xfId="0" applyFont="1" applyFill="1" applyBorder="1" applyAlignment="1">
      <alignment horizontal="justify" vertical="center" wrapText="1"/>
    </xf>
    <xf numFmtId="0" fontId="2" fillId="36" borderId="10" xfId="0" applyFont="1" applyFill="1" applyBorder="1" applyAlignment="1">
      <alignment horizontal="justify" vertical="center"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40" borderId="16" xfId="0" applyFont="1" applyFill="1" applyBorder="1" applyAlignment="1">
      <alignment vertical="center" wrapText="1"/>
    </xf>
    <xf numFmtId="0" fontId="9" fillId="40" borderId="20" xfId="0" applyFont="1" applyFill="1" applyBorder="1" applyAlignment="1">
      <alignment vertical="center" wrapText="1"/>
    </xf>
    <xf numFmtId="0" fontId="2" fillId="40" borderId="16" xfId="0" applyFont="1" applyFill="1" applyBorder="1" applyAlignment="1">
      <alignment vertical="center"/>
    </xf>
    <xf numFmtId="0" fontId="0" fillId="40" borderId="20" xfId="0" applyFill="1" applyBorder="1" applyAlignment="1">
      <alignment vertical="center"/>
    </xf>
    <xf numFmtId="0" fontId="0" fillId="40" borderId="17" xfId="0" applyFill="1" applyBorder="1" applyAlignment="1">
      <alignment vertical="center"/>
    </xf>
    <xf numFmtId="0" fontId="60" fillId="4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0" fontId="9" fillId="40" borderId="16" xfId="0" applyFont="1" applyFill="1" applyBorder="1" applyAlignment="1">
      <alignment vertical="center" wrapText="1"/>
    </xf>
    <xf numFmtId="0" fontId="0" fillId="40" borderId="20" xfId="0" applyFill="1" applyBorder="1" applyAlignment="1">
      <alignment vertical="center" wrapText="1"/>
    </xf>
    <xf numFmtId="0" fontId="0" fillId="40" borderId="17" xfId="0" applyFill="1" applyBorder="1" applyAlignment="1">
      <alignment vertical="center" wrapText="1"/>
    </xf>
    <xf numFmtId="0" fontId="2" fillId="0" borderId="16" xfId="0" applyFont="1" applyFill="1" applyBorder="1" applyAlignment="1">
      <alignment vertical="center" wrapText="1"/>
    </xf>
    <xf numFmtId="0" fontId="0" fillId="0" borderId="20" xfId="0" applyFill="1" applyBorder="1" applyAlignment="1">
      <alignment vertical="center" wrapText="1"/>
    </xf>
    <xf numFmtId="0" fontId="0" fillId="0" borderId="17" xfId="0" applyFill="1" applyBorder="1" applyAlignment="1">
      <alignment vertical="center" wrapText="1"/>
    </xf>
    <xf numFmtId="0" fontId="2" fillId="0" borderId="16"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17" xfId="0" applyFill="1" applyBorder="1" applyAlignment="1">
      <alignment horizontal="left" vertical="center" wrapText="1"/>
    </xf>
    <xf numFmtId="0" fontId="2" fillId="40" borderId="20" xfId="0" applyFont="1" applyFill="1" applyBorder="1" applyAlignment="1">
      <alignment vertical="center" wrapText="1"/>
    </xf>
    <xf numFmtId="0" fontId="2" fillId="40" borderId="17" xfId="0" applyFont="1" applyFill="1" applyBorder="1" applyAlignment="1">
      <alignment vertical="center" wrapText="1"/>
    </xf>
    <xf numFmtId="0" fontId="2" fillId="36" borderId="10" xfId="0" applyFont="1" applyFill="1" applyBorder="1" applyAlignment="1">
      <alignment horizontal="center" vertical="top" wrapText="1"/>
    </xf>
    <xf numFmtId="0" fontId="2" fillId="36" borderId="10" xfId="0" applyFont="1" applyFill="1" applyBorder="1" applyAlignment="1">
      <alignment vertical="center"/>
    </xf>
    <xf numFmtId="0" fontId="2" fillId="35" borderId="10" xfId="0" applyFont="1" applyFill="1" applyBorder="1" applyAlignment="1">
      <alignment horizontal="center" vertical="top" wrapText="1"/>
    </xf>
    <xf numFmtId="0" fontId="2" fillId="35" borderId="10" xfId="0" applyFont="1" applyFill="1" applyBorder="1" applyAlignment="1">
      <alignment vertical="center"/>
    </xf>
    <xf numFmtId="0" fontId="2" fillId="40" borderId="10" xfId="0" applyFont="1" applyFill="1" applyBorder="1" applyAlignment="1">
      <alignment vertical="center" wrapText="1"/>
    </xf>
    <xf numFmtId="0" fontId="9" fillId="40" borderId="10" xfId="0" applyFont="1" applyFill="1" applyBorder="1" applyAlignment="1">
      <alignment vertical="center" wrapText="1"/>
    </xf>
    <xf numFmtId="0" fontId="60" fillId="40" borderId="10" xfId="0" applyFont="1" applyFill="1" applyBorder="1" applyAlignment="1">
      <alignment vertical="center" wrapText="1"/>
    </xf>
    <xf numFmtId="0" fontId="2" fillId="0" borderId="10"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60" fillId="40" borderId="10" xfId="0" applyFont="1" applyFill="1" applyBorder="1" applyAlignment="1">
      <alignment horizontal="left" vertical="center" wrapText="1"/>
    </xf>
    <xf numFmtId="0" fontId="60" fillId="0" borderId="10" xfId="0" applyFont="1" applyBorder="1" applyAlignment="1">
      <alignment horizontal="center" vertical="center" wrapText="1"/>
    </xf>
    <xf numFmtId="0" fontId="2" fillId="34" borderId="12" xfId="0" applyFont="1" applyFill="1" applyBorder="1" applyAlignment="1">
      <alignment horizontal="center" vertical="top" wrapText="1"/>
    </xf>
    <xf numFmtId="0" fontId="2" fillId="34" borderId="18" xfId="0" applyFont="1" applyFill="1" applyBorder="1" applyAlignment="1">
      <alignment horizontal="center" vertical="top" wrapText="1"/>
    </xf>
    <xf numFmtId="0" fontId="2" fillId="34" borderId="19" xfId="0" applyFont="1" applyFill="1" applyBorder="1" applyAlignment="1">
      <alignment horizontal="center" vertical="top" wrapText="1"/>
    </xf>
    <xf numFmtId="0" fontId="2" fillId="34" borderId="12" xfId="0" applyFont="1" applyFill="1" applyBorder="1" applyAlignment="1">
      <alignment horizontal="justify" vertical="top" wrapText="1"/>
    </xf>
    <xf numFmtId="0" fontId="2" fillId="34" borderId="18" xfId="0" applyFont="1" applyFill="1" applyBorder="1" applyAlignment="1">
      <alignment horizontal="justify" vertical="top" wrapText="1"/>
    </xf>
    <xf numFmtId="0" fontId="2" fillId="34" borderId="19" xfId="0" applyFont="1" applyFill="1" applyBorder="1" applyAlignment="1">
      <alignment horizontal="justify" vertical="top" wrapText="1"/>
    </xf>
    <xf numFmtId="0" fontId="2" fillId="0" borderId="10" xfId="0" applyFont="1" applyFill="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6"/>
          <c:y val="0.09275"/>
          <c:w val="0.5297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Sheet2!$B$2:$B$9</c:f>
              <c:strCache/>
            </c:strRef>
          </c:cat>
          <c:val>
            <c:numRef>
              <c:f>Sheet2!$C$2:$C$9</c:f>
              <c:numCache/>
            </c:numRef>
          </c:val>
        </c:ser>
      </c:pie3DChart>
      <c:spPr>
        <a:noFill/>
        <a:ln>
          <a:noFill/>
        </a:ln>
      </c:spPr>
    </c:plotArea>
    <c:legend>
      <c:legendPos val="r"/>
      <c:layout>
        <c:manualLayout>
          <c:xMode val="edge"/>
          <c:yMode val="edge"/>
          <c:x val="0.64975"/>
          <c:y val="0.0445"/>
          <c:w val="0.34425"/>
          <c:h val="0.899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825"/>
          <c:y val="0.111"/>
          <c:w val="0.54175"/>
          <c:h val="0.772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Sheet2!$B$2:$B$9</c:f>
              <c:strCache/>
            </c:strRef>
          </c:cat>
          <c:val>
            <c:numRef>
              <c:f>Sheet2!$D$2:$D$9</c:f>
              <c:numCache/>
            </c:numRef>
          </c:val>
        </c:ser>
      </c:pie3DChart>
      <c:spPr>
        <a:noFill/>
        <a:ln>
          <a:noFill/>
        </a:ln>
      </c:spPr>
    </c:plotArea>
    <c:legend>
      <c:legendPos val="r"/>
      <c:layout>
        <c:manualLayout>
          <c:xMode val="edge"/>
          <c:yMode val="edge"/>
          <c:x val="0.66675"/>
          <c:y val="0.05725"/>
          <c:w val="0.325"/>
          <c:h val="0.871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xdr:row>
      <xdr:rowOff>266700</xdr:rowOff>
    </xdr:from>
    <xdr:to>
      <xdr:col>18</xdr:col>
      <xdr:colOff>171450</xdr:colOff>
      <xdr:row>5</xdr:row>
      <xdr:rowOff>647700</xdr:rowOff>
    </xdr:to>
    <xdr:graphicFrame>
      <xdr:nvGraphicFramePr>
        <xdr:cNvPr id="1" name="圖表 1"/>
        <xdr:cNvGraphicFramePr/>
      </xdr:nvGraphicFramePr>
      <xdr:xfrm>
        <a:off x="7267575" y="504825"/>
        <a:ext cx="6257925" cy="3305175"/>
      </xdr:xfrm>
      <a:graphic>
        <a:graphicData uri="http://schemas.openxmlformats.org/drawingml/2006/chart">
          <c:chart xmlns:c="http://schemas.openxmlformats.org/drawingml/2006/chart" r:id="rId1"/>
        </a:graphicData>
      </a:graphic>
    </xdr:graphicFrame>
    <xdr:clientData/>
  </xdr:twoCellAnchor>
  <xdr:twoCellAnchor>
    <xdr:from>
      <xdr:col>8</xdr:col>
      <xdr:colOff>685800</xdr:colOff>
      <xdr:row>6</xdr:row>
      <xdr:rowOff>76200</xdr:rowOff>
    </xdr:from>
    <xdr:to>
      <xdr:col>17</xdr:col>
      <xdr:colOff>314325</xdr:colOff>
      <xdr:row>8</xdr:row>
      <xdr:rowOff>85725</xdr:rowOff>
    </xdr:to>
    <xdr:graphicFrame>
      <xdr:nvGraphicFramePr>
        <xdr:cNvPr id="2" name="圖表 2"/>
        <xdr:cNvGraphicFramePr/>
      </xdr:nvGraphicFramePr>
      <xdr:xfrm>
        <a:off x="7181850" y="3933825"/>
        <a:ext cx="5800725" cy="2085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25">
      <selection activeCell="H26" sqref="H26:J26"/>
    </sheetView>
  </sheetViews>
  <sheetFormatPr defaultColWidth="9.00390625" defaultRowHeight="16.5"/>
  <cols>
    <col min="1" max="1" width="5.875" style="7" customWidth="1"/>
    <col min="2" max="2" width="15.50390625" style="9" customWidth="1"/>
    <col min="3" max="3" width="15.625" style="9" customWidth="1"/>
    <col min="4" max="4" width="18.875" style="9" customWidth="1"/>
    <col min="5" max="5" width="11.75390625" style="11" customWidth="1"/>
    <col min="6" max="6" width="11.00390625" style="11" customWidth="1"/>
    <col min="7" max="7" width="11.25390625" style="12" customWidth="1"/>
    <col min="8" max="8" width="32.625" style="78" customWidth="1"/>
    <col min="9" max="9" width="9.50390625" style="9" customWidth="1"/>
    <col min="10" max="10" width="9.125" style="30" customWidth="1"/>
  </cols>
  <sheetData>
    <row r="1" spans="1:11" s="2" customFormat="1" ht="17.25" customHeight="1" thickBot="1">
      <c r="A1" s="111" t="s">
        <v>0</v>
      </c>
      <c r="B1" s="111" t="s">
        <v>1</v>
      </c>
      <c r="C1" s="111" t="s">
        <v>2</v>
      </c>
      <c r="D1" s="111" t="s">
        <v>3</v>
      </c>
      <c r="E1" s="111" t="s">
        <v>4</v>
      </c>
      <c r="F1" s="111"/>
      <c r="G1" s="110" t="s">
        <v>5</v>
      </c>
      <c r="H1" s="102" t="s">
        <v>6</v>
      </c>
      <c r="I1" s="111" t="s">
        <v>7</v>
      </c>
      <c r="J1" s="135" t="s">
        <v>8</v>
      </c>
      <c r="K1" s="2" t="s">
        <v>16</v>
      </c>
    </row>
    <row r="2" spans="1:10" s="2" customFormat="1" ht="63" customHeight="1" thickBot="1">
      <c r="A2" s="131"/>
      <c r="B2" s="112"/>
      <c r="C2" s="112"/>
      <c r="D2" s="112"/>
      <c r="E2" s="1" t="s">
        <v>9</v>
      </c>
      <c r="F2" s="1" t="s">
        <v>10</v>
      </c>
      <c r="G2" s="110"/>
      <c r="H2" s="103"/>
      <c r="I2" s="111"/>
      <c r="J2" s="135"/>
    </row>
    <row r="3" spans="1:10" s="41" customFormat="1" ht="333" customHeight="1" thickBot="1">
      <c r="A3" s="42">
        <v>1</v>
      </c>
      <c r="B3" s="116" t="s">
        <v>12</v>
      </c>
      <c r="C3" s="119" t="s">
        <v>12</v>
      </c>
      <c r="D3" s="40" t="s">
        <v>110</v>
      </c>
      <c r="E3" s="39">
        <v>80000</v>
      </c>
      <c r="F3" s="39">
        <v>150000</v>
      </c>
      <c r="G3" s="39">
        <f>SUM(E3:F3)</f>
        <v>230000</v>
      </c>
      <c r="H3" s="70" t="s">
        <v>169</v>
      </c>
      <c r="I3" s="40" t="s">
        <v>111</v>
      </c>
      <c r="J3" s="66" t="s">
        <v>13</v>
      </c>
    </row>
    <row r="4" spans="1:10" s="41" customFormat="1" ht="84" customHeight="1" thickBot="1">
      <c r="A4" s="42">
        <v>2</v>
      </c>
      <c r="B4" s="117"/>
      <c r="C4" s="120"/>
      <c r="D4" s="40" t="s">
        <v>43</v>
      </c>
      <c r="E4" s="39">
        <v>10000</v>
      </c>
      <c r="F4" s="39">
        <v>160000</v>
      </c>
      <c r="G4" s="39">
        <f>SUM(E4:F4)</f>
        <v>170000</v>
      </c>
      <c r="H4" s="70" t="s">
        <v>170</v>
      </c>
      <c r="I4" s="40" t="s">
        <v>42</v>
      </c>
      <c r="J4" s="44" t="s">
        <v>13</v>
      </c>
    </row>
    <row r="5" spans="1:10" s="41" customFormat="1" ht="111.75" customHeight="1" thickBot="1">
      <c r="A5" s="42">
        <v>3</v>
      </c>
      <c r="B5" s="117"/>
      <c r="C5" s="120"/>
      <c r="D5" s="61" t="s">
        <v>44</v>
      </c>
      <c r="E5" s="39">
        <v>0</v>
      </c>
      <c r="F5" s="39">
        <v>35000</v>
      </c>
      <c r="G5" s="39">
        <f>SUM(E5:F5)</f>
        <v>35000</v>
      </c>
      <c r="H5" s="69" t="s">
        <v>171</v>
      </c>
      <c r="I5" s="40" t="s">
        <v>112</v>
      </c>
      <c r="J5" s="33" t="s">
        <v>96</v>
      </c>
    </row>
    <row r="6" spans="1:10" s="41" customFormat="1" ht="323.25" customHeight="1" thickBot="1">
      <c r="A6" s="42">
        <v>4</v>
      </c>
      <c r="B6" s="118"/>
      <c r="C6" s="121"/>
      <c r="D6" s="40" t="s">
        <v>45</v>
      </c>
      <c r="E6" s="39">
        <v>0</v>
      </c>
      <c r="F6" s="39">
        <v>120000</v>
      </c>
      <c r="G6" s="39">
        <f>SUM(E6:F6)</f>
        <v>120000</v>
      </c>
      <c r="H6" s="70" t="s">
        <v>172</v>
      </c>
      <c r="I6" s="40" t="s">
        <v>46</v>
      </c>
      <c r="J6" s="44" t="s">
        <v>13</v>
      </c>
    </row>
    <row r="7" spans="1:10" s="3" customFormat="1" ht="23.25" customHeight="1" thickBot="1">
      <c r="A7" s="124" t="s">
        <v>19</v>
      </c>
      <c r="B7" s="125"/>
      <c r="C7" s="125"/>
      <c r="D7" s="125"/>
      <c r="E7" s="15">
        <f>SUM(E3:E6)</f>
        <v>90000</v>
      </c>
      <c r="F7" s="15">
        <f>SUM(F3:F6)</f>
        <v>465000</v>
      </c>
      <c r="G7" s="15">
        <f>SUM(G3:G6)</f>
        <v>555000</v>
      </c>
      <c r="H7" s="71"/>
      <c r="I7" s="101"/>
      <c r="J7" s="101"/>
    </row>
    <row r="8" spans="1:10" s="41" customFormat="1" ht="123.75" customHeight="1" thickBot="1">
      <c r="A8" s="42">
        <v>5</v>
      </c>
      <c r="B8" s="113" t="s">
        <v>35</v>
      </c>
      <c r="C8" s="113" t="s">
        <v>31</v>
      </c>
      <c r="D8" s="31" t="s">
        <v>47</v>
      </c>
      <c r="E8" s="48">
        <v>5000</v>
      </c>
      <c r="F8" s="48">
        <v>49000</v>
      </c>
      <c r="G8" s="39">
        <f>SUM(E8:F8)</f>
        <v>54000</v>
      </c>
      <c r="H8" s="70" t="s">
        <v>173</v>
      </c>
      <c r="I8" s="40" t="s">
        <v>113</v>
      </c>
      <c r="J8" s="44" t="s">
        <v>20</v>
      </c>
    </row>
    <row r="9" spans="1:10" s="41" customFormat="1" ht="54" customHeight="1" thickBot="1">
      <c r="A9" s="42">
        <v>6</v>
      </c>
      <c r="B9" s="114"/>
      <c r="C9" s="114"/>
      <c r="D9" s="31" t="s">
        <v>48</v>
      </c>
      <c r="E9" s="48">
        <v>8000</v>
      </c>
      <c r="F9" s="48">
        <v>42000</v>
      </c>
      <c r="G9" s="39">
        <f aca="true" t="shared" si="0" ref="G9:G14">SUM(E9:F9)</f>
        <v>50000</v>
      </c>
      <c r="H9" s="70" t="s">
        <v>174</v>
      </c>
      <c r="I9" s="40" t="s">
        <v>49</v>
      </c>
      <c r="J9" s="44" t="s">
        <v>20</v>
      </c>
    </row>
    <row r="10" spans="1:10" s="41" customFormat="1" ht="190.5" customHeight="1" thickBot="1">
      <c r="A10" s="42">
        <v>7</v>
      </c>
      <c r="B10" s="114"/>
      <c r="C10" s="114"/>
      <c r="D10" s="31" t="s">
        <v>92</v>
      </c>
      <c r="E10" s="48">
        <v>57800</v>
      </c>
      <c r="F10" s="48">
        <v>70000</v>
      </c>
      <c r="G10" s="39">
        <f t="shared" si="0"/>
        <v>127800</v>
      </c>
      <c r="H10" s="70" t="s">
        <v>175</v>
      </c>
      <c r="I10" s="40" t="s">
        <v>49</v>
      </c>
      <c r="J10" s="44" t="s">
        <v>20</v>
      </c>
    </row>
    <row r="11" spans="1:10" s="41" customFormat="1" ht="150" customHeight="1" thickBot="1">
      <c r="A11" s="42">
        <v>8</v>
      </c>
      <c r="B11" s="114"/>
      <c r="C11" s="114"/>
      <c r="D11" s="81" t="s">
        <v>50</v>
      </c>
      <c r="E11" s="48">
        <v>62220</v>
      </c>
      <c r="F11" s="48">
        <v>36000</v>
      </c>
      <c r="G11" s="39">
        <f t="shared" si="0"/>
        <v>98220</v>
      </c>
      <c r="H11" s="70" t="s">
        <v>176</v>
      </c>
      <c r="I11" s="40" t="s">
        <v>49</v>
      </c>
      <c r="J11" s="44" t="s">
        <v>17</v>
      </c>
    </row>
    <row r="12" spans="1:10" s="41" customFormat="1" ht="63.75" customHeight="1" thickBot="1">
      <c r="A12" s="42">
        <v>9</v>
      </c>
      <c r="B12" s="114"/>
      <c r="C12" s="114"/>
      <c r="D12" s="40" t="s">
        <v>167</v>
      </c>
      <c r="E12" s="48">
        <v>12800</v>
      </c>
      <c r="F12" s="48">
        <v>12800</v>
      </c>
      <c r="G12" s="39">
        <f t="shared" si="0"/>
        <v>25600</v>
      </c>
      <c r="H12" s="70" t="s">
        <v>177</v>
      </c>
      <c r="I12" s="40" t="s">
        <v>49</v>
      </c>
      <c r="J12" s="44" t="s">
        <v>17</v>
      </c>
    </row>
    <row r="13" spans="1:10" s="41" customFormat="1" ht="78.75" customHeight="1" thickBot="1">
      <c r="A13" s="42">
        <v>10</v>
      </c>
      <c r="B13" s="114"/>
      <c r="C13" s="114"/>
      <c r="D13" s="40" t="s">
        <v>51</v>
      </c>
      <c r="E13" s="47">
        <v>0</v>
      </c>
      <c r="F13" s="39">
        <v>28000</v>
      </c>
      <c r="G13" s="39">
        <f t="shared" si="0"/>
        <v>28000</v>
      </c>
      <c r="H13" s="70" t="s">
        <v>138</v>
      </c>
      <c r="I13" s="40" t="s">
        <v>114</v>
      </c>
      <c r="J13" s="44" t="s">
        <v>95</v>
      </c>
    </row>
    <row r="14" spans="1:10" s="41" customFormat="1" ht="174" customHeight="1" thickBot="1">
      <c r="A14" s="42">
        <v>11</v>
      </c>
      <c r="B14" s="114"/>
      <c r="C14" s="115"/>
      <c r="D14" s="40" t="s">
        <v>72</v>
      </c>
      <c r="E14" s="39">
        <v>207318</v>
      </c>
      <c r="F14" s="39">
        <v>220000</v>
      </c>
      <c r="G14" s="39">
        <f t="shared" si="0"/>
        <v>427318</v>
      </c>
      <c r="H14" s="70" t="s">
        <v>145</v>
      </c>
      <c r="I14" s="43" t="s">
        <v>52</v>
      </c>
      <c r="J14" s="44" t="s">
        <v>18</v>
      </c>
    </row>
    <row r="15" spans="1:10" s="13" customFormat="1" ht="19.5" customHeight="1" thickBot="1">
      <c r="A15" s="126" t="s">
        <v>19</v>
      </c>
      <c r="B15" s="127"/>
      <c r="C15" s="127"/>
      <c r="D15" s="127"/>
      <c r="E15" s="14">
        <f>SUM(E8:E14)</f>
        <v>353138</v>
      </c>
      <c r="F15" s="14">
        <f>SUM(F8:F14)</f>
        <v>457800</v>
      </c>
      <c r="G15" s="14">
        <f>SUM(G8:G14)</f>
        <v>810938</v>
      </c>
      <c r="H15" s="72"/>
      <c r="I15" s="100"/>
      <c r="J15" s="100"/>
    </row>
    <row r="16" spans="1:10" s="50" customFormat="1" ht="51" customHeight="1" thickBot="1">
      <c r="A16" s="49">
        <v>12</v>
      </c>
      <c r="B16" s="106" t="s">
        <v>32</v>
      </c>
      <c r="C16" s="32" t="s">
        <v>39</v>
      </c>
      <c r="D16" s="62" t="s">
        <v>53</v>
      </c>
      <c r="E16" s="39">
        <v>45000</v>
      </c>
      <c r="F16" s="39">
        <v>0</v>
      </c>
      <c r="G16" s="39">
        <v>45000</v>
      </c>
      <c r="H16" s="70" t="s">
        <v>144</v>
      </c>
      <c r="I16" s="40" t="s">
        <v>97</v>
      </c>
      <c r="J16" s="33" t="s">
        <v>40</v>
      </c>
    </row>
    <row r="17" spans="1:10" s="41" customFormat="1" ht="126" customHeight="1" thickBot="1">
      <c r="A17" s="42">
        <v>13</v>
      </c>
      <c r="B17" s="107"/>
      <c r="C17" s="104" t="s">
        <v>21</v>
      </c>
      <c r="D17" s="40" t="s">
        <v>115</v>
      </c>
      <c r="E17" s="39">
        <v>96700</v>
      </c>
      <c r="F17" s="39">
        <v>2000</v>
      </c>
      <c r="G17" s="39">
        <f>SUM(E17:F17)</f>
        <v>98700</v>
      </c>
      <c r="H17" s="70" t="s">
        <v>153</v>
      </c>
      <c r="I17" s="40" t="s">
        <v>106</v>
      </c>
      <c r="J17" s="44" t="s">
        <v>22</v>
      </c>
    </row>
    <row r="18" spans="1:10" s="41" customFormat="1" ht="174" customHeight="1" thickBot="1">
      <c r="A18" s="42">
        <v>14</v>
      </c>
      <c r="B18" s="107"/>
      <c r="C18" s="122"/>
      <c r="D18" s="40" t="s">
        <v>98</v>
      </c>
      <c r="E18" s="39">
        <v>68000</v>
      </c>
      <c r="F18" s="39">
        <v>45500</v>
      </c>
      <c r="G18" s="39">
        <f>SUM(E18:F18)</f>
        <v>113500</v>
      </c>
      <c r="H18" s="69" t="s">
        <v>154</v>
      </c>
      <c r="I18" s="40" t="s">
        <v>99</v>
      </c>
      <c r="J18" s="44" t="s">
        <v>22</v>
      </c>
    </row>
    <row r="19" spans="1:10" s="41" customFormat="1" ht="156.75" customHeight="1" thickBot="1">
      <c r="A19" s="42">
        <v>15</v>
      </c>
      <c r="B19" s="108"/>
      <c r="C19" s="123"/>
      <c r="D19" s="40" t="s">
        <v>101</v>
      </c>
      <c r="E19" s="39">
        <v>30500</v>
      </c>
      <c r="F19" s="39">
        <v>43750</v>
      </c>
      <c r="G19" s="39">
        <f>SUM(E19:F19)</f>
        <v>74250</v>
      </c>
      <c r="H19" s="69" t="s">
        <v>155</v>
      </c>
      <c r="I19" s="40" t="s">
        <v>100</v>
      </c>
      <c r="J19" s="44" t="s">
        <v>22</v>
      </c>
    </row>
    <row r="20" spans="1:10" ht="17.25" thickBot="1">
      <c r="A20" s="126" t="s">
        <v>19</v>
      </c>
      <c r="B20" s="127"/>
      <c r="C20" s="127"/>
      <c r="D20" s="127"/>
      <c r="E20" s="4">
        <f>SUM(E16:E19)</f>
        <v>240200</v>
      </c>
      <c r="F20" s="4">
        <f>SUM(F16:F19)</f>
        <v>91250</v>
      </c>
      <c r="G20" s="4">
        <f>SUM(G16:G19)</f>
        <v>331450</v>
      </c>
      <c r="H20" s="72"/>
      <c r="I20" s="100"/>
      <c r="J20" s="100"/>
    </row>
    <row r="21" spans="1:10" s="54" customFormat="1" ht="71.25" customHeight="1" thickBot="1">
      <c r="A21" s="33">
        <v>16</v>
      </c>
      <c r="B21" s="109" t="s">
        <v>33</v>
      </c>
      <c r="C21" s="34" t="s">
        <v>41</v>
      </c>
      <c r="D21" s="34" t="s">
        <v>116</v>
      </c>
      <c r="E21" s="52">
        <v>30500</v>
      </c>
      <c r="F21" s="52">
        <v>43750</v>
      </c>
      <c r="G21" s="52">
        <f>SUM(E21:F21)</f>
        <v>74250</v>
      </c>
      <c r="H21" s="73" t="s">
        <v>156</v>
      </c>
      <c r="I21" s="34" t="s">
        <v>102</v>
      </c>
      <c r="J21" s="44" t="s">
        <v>22</v>
      </c>
    </row>
    <row r="22" spans="1:10" s="54" customFormat="1" ht="159" customHeight="1" thickBot="1">
      <c r="A22" s="66">
        <v>17</v>
      </c>
      <c r="B22" s="109"/>
      <c r="C22" s="46" t="s">
        <v>54</v>
      </c>
      <c r="D22" s="67" t="s">
        <v>103</v>
      </c>
      <c r="E22" s="52">
        <v>128000</v>
      </c>
      <c r="F22" s="52">
        <v>140000</v>
      </c>
      <c r="G22" s="52">
        <f>SUM(E22:F22)</f>
        <v>268000</v>
      </c>
      <c r="H22" s="64" t="s">
        <v>157</v>
      </c>
      <c r="I22" s="68" t="s">
        <v>104</v>
      </c>
      <c r="J22" s="44" t="s">
        <v>22</v>
      </c>
    </row>
    <row r="23" spans="1:10" s="54" customFormat="1" ht="79.5" customHeight="1" thickBot="1">
      <c r="A23" s="33">
        <v>18</v>
      </c>
      <c r="B23" s="109"/>
      <c r="C23" s="34" t="s">
        <v>23</v>
      </c>
      <c r="D23" s="34" t="s">
        <v>117</v>
      </c>
      <c r="E23" s="52">
        <v>7700</v>
      </c>
      <c r="F23" s="52">
        <v>71300</v>
      </c>
      <c r="G23" s="52">
        <f>SUM(E23:F23)</f>
        <v>79000</v>
      </c>
      <c r="H23" s="64" t="s">
        <v>158</v>
      </c>
      <c r="I23" s="35" t="s">
        <v>105</v>
      </c>
      <c r="J23" s="44" t="s">
        <v>22</v>
      </c>
    </row>
    <row r="24" spans="1:10" s="54" customFormat="1" ht="204.75" customHeight="1" thickBot="1">
      <c r="A24" s="33">
        <v>19</v>
      </c>
      <c r="B24" s="109" t="s">
        <v>33</v>
      </c>
      <c r="C24" s="134" t="s">
        <v>24</v>
      </c>
      <c r="D24" s="35" t="s">
        <v>55</v>
      </c>
      <c r="E24" s="63">
        <v>7000</v>
      </c>
      <c r="F24" s="63">
        <v>25000</v>
      </c>
      <c r="G24" s="52">
        <v>32000</v>
      </c>
      <c r="H24" s="74" t="s">
        <v>168</v>
      </c>
      <c r="I24" s="34" t="s">
        <v>118</v>
      </c>
      <c r="J24" s="44" t="s">
        <v>94</v>
      </c>
    </row>
    <row r="25" spans="1:10" s="54" customFormat="1" ht="273" customHeight="1" thickBot="1">
      <c r="A25" s="33">
        <v>20</v>
      </c>
      <c r="B25" s="109"/>
      <c r="C25" s="134"/>
      <c r="D25" s="35" t="s">
        <v>56</v>
      </c>
      <c r="E25" s="63">
        <v>47620</v>
      </c>
      <c r="F25" s="63">
        <v>7620</v>
      </c>
      <c r="G25" s="52">
        <f>SUM(E25:F25)</f>
        <v>55240</v>
      </c>
      <c r="H25" s="64" t="s">
        <v>186</v>
      </c>
      <c r="I25" s="65" t="s">
        <v>119</v>
      </c>
      <c r="J25" s="44" t="s">
        <v>20</v>
      </c>
    </row>
    <row r="26" spans="1:10" ht="18.75" customHeight="1" thickBot="1">
      <c r="A26" s="126" t="s">
        <v>19</v>
      </c>
      <c r="B26" s="127"/>
      <c r="C26" s="127"/>
      <c r="D26" s="127"/>
      <c r="E26" s="4">
        <f>SUM(E21:E25)</f>
        <v>220820</v>
      </c>
      <c r="F26" s="4">
        <f>SUM(F21:F25)</f>
        <v>287670</v>
      </c>
      <c r="G26" s="4">
        <f>SUM(G21:G25)</f>
        <v>508490</v>
      </c>
      <c r="H26" s="100"/>
      <c r="I26" s="100"/>
      <c r="J26" s="100"/>
    </row>
    <row r="27" spans="1:10" s="50" customFormat="1" ht="92.25" customHeight="1" thickBot="1">
      <c r="A27" s="49">
        <v>21</v>
      </c>
      <c r="B27" s="104" t="s">
        <v>34</v>
      </c>
      <c r="C27" s="31" t="s">
        <v>57</v>
      </c>
      <c r="D27" s="40" t="s">
        <v>58</v>
      </c>
      <c r="E27" s="39">
        <v>58690</v>
      </c>
      <c r="F27" s="39">
        <v>0</v>
      </c>
      <c r="G27" s="39">
        <f>SUM(E27:F27)</f>
        <v>58690</v>
      </c>
      <c r="H27" s="70" t="s">
        <v>146</v>
      </c>
      <c r="I27" s="43" t="s">
        <v>59</v>
      </c>
      <c r="J27" s="44" t="s">
        <v>18</v>
      </c>
    </row>
    <row r="28" spans="1:10" s="50" customFormat="1" ht="116.25" customHeight="1" thickBot="1">
      <c r="A28" s="49">
        <v>22</v>
      </c>
      <c r="B28" s="105"/>
      <c r="C28" s="36" t="s">
        <v>25</v>
      </c>
      <c r="D28" s="40" t="s">
        <v>60</v>
      </c>
      <c r="E28" s="39">
        <v>250000</v>
      </c>
      <c r="F28" s="39">
        <v>190000</v>
      </c>
      <c r="G28" s="39">
        <f>SUM(E28:F28)</f>
        <v>440000</v>
      </c>
      <c r="H28" s="70" t="s">
        <v>147</v>
      </c>
      <c r="I28" s="43" t="s">
        <v>120</v>
      </c>
      <c r="J28" s="44" t="s">
        <v>18</v>
      </c>
    </row>
    <row r="29" spans="1:10" s="54" customFormat="1" ht="138.75" customHeight="1" thickBot="1">
      <c r="A29" s="51">
        <v>23</v>
      </c>
      <c r="B29" s="130" t="s">
        <v>14</v>
      </c>
      <c r="C29" s="130" t="s">
        <v>25</v>
      </c>
      <c r="D29" s="34" t="s">
        <v>91</v>
      </c>
      <c r="E29" s="52">
        <v>200000</v>
      </c>
      <c r="F29" s="52">
        <v>150000</v>
      </c>
      <c r="G29" s="52">
        <f>SUM(E29:F29)</f>
        <v>350000</v>
      </c>
      <c r="H29" s="64" t="s">
        <v>161</v>
      </c>
      <c r="I29" s="53" t="s">
        <v>180</v>
      </c>
      <c r="J29" s="44" t="s">
        <v>67</v>
      </c>
    </row>
    <row r="30" spans="1:10" s="54" customFormat="1" ht="228" customHeight="1" thickBot="1">
      <c r="A30" s="51">
        <v>24</v>
      </c>
      <c r="B30" s="130"/>
      <c r="C30" s="130"/>
      <c r="D30" s="82" t="s">
        <v>90</v>
      </c>
      <c r="E30" s="52">
        <v>111780</v>
      </c>
      <c r="F30" s="52">
        <v>120000</v>
      </c>
      <c r="G30" s="52">
        <f>SUM(E30:F30)</f>
        <v>231780</v>
      </c>
      <c r="H30" s="64" t="s">
        <v>178</v>
      </c>
      <c r="I30" s="53" t="s">
        <v>179</v>
      </c>
      <c r="J30" s="44" t="s">
        <v>13</v>
      </c>
    </row>
    <row r="31" spans="1:10" s="57" customFormat="1" ht="143.25" customHeight="1" thickBot="1">
      <c r="A31" s="49">
        <v>25</v>
      </c>
      <c r="B31" s="104" t="s">
        <v>14</v>
      </c>
      <c r="C31" s="104" t="s">
        <v>15</v>
      </c>
      <c r="D31" s="34" t="s">
        <v>141</v>
      </c>
      <c r="E31" s="52">
        <v>50000</v>
      </c>
      <c r="F31" s="55">
        <v>0</v>
      </c>
      <c r="G31" s="52">
        <v>50000</v>
      </c>
      <c r="H31" s="75" t="s">
        <v>181</v>
      </c>
      <c r="I31" s="53" t="s">
        <v>137</v>
      </c>
      <c r="J31" s="56" t="s">
        <v>26</v>
      </c>
    </row>
    <row r="32" spans="1:10" s="41" customFormat="1" ht="115.5" customHeight="1" thickBot="1">
      <c r="A32" s="49">
        <v>26</v>
      </c>
      <c r="B32" s="114"/>
      <c r="C32" s="114"/>
      <c r="D32" s="80" t="s">
        <v>142</v>
      </c>
      <c r="E32" s="87">
        <v>90000</v>
      </c>
      <c r="F32" s="87">
        <v>0</v>
      </c>
      <c r="G32" s="87">
        <v>90000</v>
      </c>
      <c r="H32" s="86" t="s">
        <v>184</v>
      </c>
      <c r="I32" s="80" t="s">
        <v>122</v>
      </c>
      <c r="J32" s="44" t="s">
        <v>30</v>
      </c>
    </row>
    <row r="33" spans="1:10" s="41" customFormat="1" ht="206.25" customHeight="1" thickBot="1">
      <c r="A33" s="49">
        <v>27</v>
      </c>
      <c r="B33" s="115"/>
      <c r="C33" s="115"/>
      <c r="D33" s="40" t="s">
        <v>123</v>
      </c>
      <c r="E33" s="39">
        <v>30000</v>
      </c>
      <c r="F33" s="47">
        <v>0</v>
      </c>
      <c r="G33" s="39">
        <v>30000</v>
      </c>
      <c r="H33" s="76" t="s">
        <v>182</v>
      </c>
      <c r="I33" s="43" t="s">
        <v>124</v>
      </c>
      <c r="J33" s="44" t="s">
        <v>26</v>
      </c>
    </row>
    <row r="34" spans="1:10" s="41" customFormat="1" ht="204.75" customHeight="1" thickBot="1">
      <c r="A34" s="49">
        <v>28</v>
      </c>
      <c r="B34" s="128" t="s">
        <v>14</v>
      </c>
      <c r="C34" s="128" t="s">
        <v>38</v>
      </c>
      <c r="D34" s="40" t="s">
        <v>125</v>
      </c>
      <c r="E34" s="39">
        <v>172000</v>
      </c>
      <c r="F34" s="47">
        <v>0</v>
      </c>
      <c r="G34" s="39">
        <v>172000</v>
      </c>
      <c r="H34" s="76" t="s">
        <v>162</v>
      </c>
      <c r="I34" s="43" t="s">
        <v>143</v>
      </c>
      <c r="J34" s="44" t="s">
        <v>26</v>
      </c>
    </row>
    <row r="35" spans="1:10" s="41" customFormat="1" ht="256.5" customHeight="1" thickBot="1">
      <c r="A35" s="49">
        <v>29</v>
      </c>
      <c r="B35" s="129"/>
      <c r="C35" s="129"/>
      <c r="D35" s="58" t="s">
        <v>126</v>
      </c>
      <c r="E35" s="59">
        <v>50000</v>
      </c>
      <c r="F35" s="59">
        <v>0</v>
      </c>
      <c r="G35" s="59">
        <v>50000</v>
      </c>
      <c r="H35" s="77" t="s">
        <v>163</v>
      </c>
      <c r="I35" s="60" t="s">
        <v>121</v>
      </c>
      <c r="J35" s="44" t="s">
        <v>26</v>
      </c>
    </row>
    <row r="36" spans="1:10" s="41" customFormat="1" ht="291" customHeight="1" thickBot="1">
      <c r="A36" s="49">
        <v>30</v>
      </c>
      <c r="B36" s="32" t="s">
        <v>36</v>
      </c>
      <c r="C36" s="31" t="s">
        <v>15</v>
      </c>
      <c r="D36" s="83" t="s">
        <v>127</v>
      </c>
      <c r="E36" s="84">
        <v>100000</v>
      </c>
      <c r="F36" s="85">
        <v>0</v>
      </c>
      <c r="G36" s="84">
        <v>100000</v>
      </c>
      <c r="H36" s="86" t="s">
        <v>183</v>
      </c>
      <c r="I36" s="40" t="s">
        <v>128</v>
      </c>
      <c r="J36" s="44" t="s">
        <v>26</v>
      </c>
    </row>
    <row r="37" spans="1:10" ht="17.25" customHeight="1" thickBot="1">
      <c r="A37" s="126" t="s">
        <v>19</v>
      </c>
      <c r="B37" s="126"/>
      <c r="C37" s="126"/>
      <c r="D37" s="126"/>
      <c r="E37" s="4">
        <f>SUM(E27:E36)</f>
        <v>1112470</v>
      </c>
      <c r="F37" s="4">
        <f>SUM(F27:F36)</f>
        <v>460000</v>
      </c>
      <c r="G37" s="4">
        <f>SUM(G27:G36)</f>
        <v>1572470</v>
      </c>
      <c r="H37" s="100"/>
      <c r="I37" s="100"/>
      <c r="J37" s="100"/>
    </row>
    <row r="38" spans="1:10" s="41" customFormat="1" ht="131.25" customHeight="1" thickBot="1">
      <c r="A38" s="42">
        <v>31</v>
      </c>
      <c r="B38" s="45"/>
      <c r="C38" s="46" t="s">
        <v>70</v>
      </c>
      <c r="D38" s="40" t="s">
        <v>129</v>
      </c>
      <c r="E38" s="39">
        <v>17000</v>
      </c>
      <c r="F38" s="47">
        <v>3000</v>
      </c>
      <c r="G38" s="39">
        <f>SUM(E38:F38)</f>
        <v>20000</v>
      </c>
      <c r="H38" s="70" t="s">
        <v>164</v>
      </c>
      <c r="I38" s="43" t="s">
        <v>71</v>
      </c>
      <c r="J38" s="44" t="s">
        <v>17</v>
      </c>
    </row>
    <row r="39" spans="1:10" s="41" customFormat="1" ht="117.75" customHeight="1" thickBot="1">
      <c r="A39" s="42">
        <v>32</v>
      </c>
      <c r="B39" s="114"/>
      <c r="C39" s="114"/>
      <c r="D39" s="40" t="s">
        <v>139</v>
      </c>
      <c r="E39" s="39">
        <v>58000</v>
      </c>
      <c r="F39" s="39">
        <v>8800</v>
      </c>
      <c r="G39" s="39">
        <f>SUM(E39:F39)</f>
        <v>66800</v>
      </c>
      <c r="H39" s="70" t="s">
        <v>165</v>
      </c>
      <c r="I39" s="40" t="s">
        <v>93</v>
      </c>
      <c r="J39" s="44" t="s">
        <v>94</v>
      </c>
    </row>
    <row r="40" spans="1:10" s="41" customFormat="1" ht="124.5" customHeight="1" thickBot="1">
      <c r="A40" s="42">
        <v>33</v>
      </c>
      <c r="B40" s="115"/>
      <c r="C40" s="115"/>
      <c r="D40" s="31" t="s">
        <v>73</v>
      </c>
      <c r="E40" s="48">
        <v>9700</v>
      </c>
      <c r="F40" s="48">
        <v>8800</v>
      </c>
      <c r="G40" s="39">
        <f>SUM(E40:F40)</f>
        <v>18500</v>
      </c>
      <c r="H40" s="70" t="s">
        <v>140</v>
      </c>
      <c r="I40" s="40" t="s">
        <v>62</v>
      </c>
      <c r="J40" s="44" t="s">
        <v>20</v>
      </c>
    </row>
    <row r="41" spans="1:10" ht="17.25" thickBot="1">
      <c r="A41" s="126" t="s">
        <v>19</v>
      </c>
      <c r="B41" s="127"/>
      <c r="C41" s="127"/>
      <c r="D41" s="127"/>
      <c r="E41" s="4">
        <f>SUM(E38:E40)</f>
        <v>84700</v>
      </c>
      <c r="F41" s="4">
        <f>SUM(F38:F40)</f>
        <v>20600</v>
      </c>
      <c r="G41" s="4">
        <f>SUM(G38:G40)</f>
        <v>105300</v>
      </c>
      <c r="H41" s="72"/>
      <c r="I41" s="100"/>
      <c r="J41" s="100"/>
    </row>
    <row r="42" spans="1:10" s="41" customFormat="1" ht="234" customHeight="1" thickBot="1">
      <c r="A42" s="42">
        <v>34</v>
      </c>
      <c r="B42" s="142" t="s">
        <v>37</v>
      </c>
      <c r="C42" s="142" t="s">
        <v>28</v>
      </c>
      <c r="D42" s="40" t="s">
        <v>63</v>
      </c>
      <c r="E42" s="39">
        <v>30000</v>
      </c>
      <c r="F42" s="39">
        <v>106708</v>
      </c>
      <c r="G42" s="39">
        <f>SUM(E42:F42)</f>
        <v>136708</v>
      </c>
      <c r="H42" s="70" t="s">
        <v>148</v>
      </c>
      <c r="I42" s="43" t="s">
        <v>130</v>
      </c>
      <c r="J42" s="44" t="s">
        <v>18</v>
      </c>
    </row>
    <row r="43" spans="1:10" s="41" customFormat="1" ht="280.5" customHeight="1" thickBot="1">
      <c r="A43" s="42">
        <v>35</v>
      </c>
      <c r="B43" s="142"/>
      <c r="C43" s="142"/>
      <c r="D43" s="40" t="s">
        <v>89</v>
      </c>
      <c r="E43" s="39">
        <v>20000</v>
      </c>
      <c r="F43" s="39">
        <v>20000</v>
      </c>
      <c r="G43" s="39">
        <f>SUM(E43:F43)</f>
        <v>40000</v>
      </c>
      <c r="H43" s="70" t="s">
        <v>149</v>
      </c>
      <c r="I43" s="43" t="s">
        <v>64</v>
      </c>
      <c r="J43" s="44" t="s">
        <v>18</v>
      </c>
    </row>
    <row r="44" spans="1:10" s="41" customFormat="1" ht="163.5" customHeight="1" thickBot="1">
      <c r="A44" s="42">
        <v>36</v>
      </c>
      <c r="B44" s="142"/>
      <c r="C44" s="142"/>
      <c r="D44" s="40" t="s">
        <v>65</v>
      </c>
      <c r="E44" s="39">
        <v>30000</v>
      </c>
      <c r="F44" s="39">
        <v>62000</v>
      </c>
      <c r="G44" s="39">
        <f>SUM(E44:F44)</f>
        <v>92000</v>
      </c>
      <c r="H44" s="70" t="s">
        <v>150</v>
      </c>
      <c r="I44" s="43" t="s">
        <v>64</v>
      </c>
      <c r="J44" s="44" t="s">
        <v>18</v>
      </c>
    </row>
    <row r="45" spans="1:10" s="41" customFormat="1" ht="179.25" customHeight="1" thickBot="1">
      <c r="A45" s="42">
        <v>37</v>
      </c>
      <c r="B45" s="142"/>
      <c r="C45" s="142"/>
      <c r="D45" s="40" t="s">
        <v>66</v>
      </c>
      <c r="E45" s="39">
        <v>20000</v>
      </c>
      <c r="F45" s="39">
        <v>80000</v>
      </c>
      <c r="G45" s="39">
        <f>SUM(E45:F45)</f>
        <v>100000</v>
      </c>
      <c r="H45" s="70" t="s">
        <v>151</v>
      </c>
      <c r="I45" s="43" t="s">
        <v>61</v>
      </c>
      <c r="J45" s="44" t="s">
        <v>18</v>
      </c>
    </row>
    <row r="46" spans="1:10" s="41" customFormat="1" ht="240.75" customHeight="1" thickBot="1">
      <c r="A46" s="42">
        <v>38</v>
      </c>
      <c r="B46" s="31" t="s">
        <v>27</v>
      </c>
      <c r="C46" s="31" t="s">
        <v>28</v>
      </c>
      <c r="D46" s="40" t="s">
        <v>131</v>
      </c>
      <c r="E46" s="39">
        <v>20000</v>
      </c>
      <c r="F46" s="39">
        <v>30000</v>
      </c>
      <c r="G46" s="39">
        <f>SUM(E46:F46)</f>
        <v>50000</v>
      </c>
      <c r="H46" s="70" t="s">
        <v>152</v>
      </c>
      <c r="I46" s="43" t="s">
        <v>132</v>
      </c>
      <c r="J46" s="44" t="s">
        <v>18</v>
      </c>
    </row>
    <row r="47" spans="1:10" ht="17.25" customHeight="1" thickBot="1">
      <c r="A47" s="88" t="s">
        <v>19</v>
      </c>
      <c r="B47" s="89"/>
      <c r="C47" s="89"/>
      <c r="D47" s="90"/>
      <c r="E47" s="5">
        <f>SUM(E42:E46)</f>
        <v>120000</v>
      </c>
      <c r="F47" s="5">
        <f>SUM(F42:F46)</f>
        <v>298708</v>
      </c>
      <c r="G47" s="5">
        <f>SUM(G42:G46)</f>
        <v>418708</v>
      </c>
      <c r="H47" s="91"/>
      <c r="I47" s="92"/>
      <c r="J47" s="93"/>
    </row>
    <row r="48" spans="1:14" s="41" customFormat="1" ht="119.25" customHeight="1" thickBot="1">
      <c r="A48" s="37">
        <v>39</v>
      </c>
      <c r="B48" s="94" t="s">
        <v>107</v>
      </c>
      <c r="C48" s="94" t="s">
        <v>108</v>
      </c>
      <c r="D48" s="38" t="s">
        <v>133</v>
      </c>
      <c r="E48" s="39">
        <v>26700</v>
      </c>
      <c r="F48" s="39">
        <v>14000</v>
      </c>
      <c r="G48" s="39">
        <f>SUM(E48:F48)</f>
        <v>40700</v>
      </c>
      <c r="H48" s="69" t="s">
        <v>166</v>
      </c>
      <c r="I48" s="40" t="s">
        <v>134</v>
      </c>
      <c r="J48" s="33" t="s">
        <v>109</v>
      </c>
      <c r="L48" s="96"/>
      <c r="M48" s="96"/>
      <c r="N48" s="96"/>
    </row>
    <row r="49" spans="1:14" s="41" customFormat="1" ht="81" customHeight="1" thickBot="1">
      <c r="A49" s="37">
        <v>40</v>
      </c>
      <c r="B49" s="95"/>
      <c r="C49" s="95"/>
      <c r="D49" s="40" t="s">
        <v>135</v>
      </c>
      <c r="E49" s="39">
        <v>3000</v>
      </c>
      <c r="F49" s="39">
        <v>14000</v>
      </c>
      <c r="G49" s="39">
        <f>SUM(E49:F49)</f>
        <v>17000</v>
      </c>
      <c r="H49" s="69" t="s">
        <v>159</v>
      </c>
      <c r="I49" s="40" t="s">
        <v>136</v>
      </c>
      <c r="J49" s="33" t="s">
        <v>109</v>
      </c>
      <c r="L49" s="96"/>
      <c r="M49" s="97"/>
      <c r="N49" s="97"/>
    </row>
    <row r="50" spans="1:10" ht="20.25" customHeight="1" thickBot="1">
      <c r="A50" s="88" t="s">
        <v>19</v>
      </c>
      <c r="B50" s="89"/>
      <c r="C50" s="89"/>
      <c r="D50" s="90"/>
      <c r="E50" s="5">
        <f>SUM(E48:E49)</f>
        <v>29700</v>
      </c>
      <c r="F50" s="5">
        <f>SUM(F48:F49)</f>
        <v>28000</v>
      </c>
      <c r="G50" s="5">
        <f>SUM(G48:G49)</f>
        <v>57700</v>
      </c>
      <c r="H50" s="16"/>
      <c r="I50" s="92"/>
      <c r="J50" s="93"/>
    </row>
    <row r="51" spans="1:10" s="54" customFormat="1" ht="81" customHeight="1" thickBot="1">
      <c r="A51" s="66">
        <v>41</v>
      </c>
      <c r="B51" s="98" t="s">
        <v>77</v>
      </c>
      <c r="C51" s="98" t="s">
        <v>68</v>
      </c>
      <c r="D51" s="67" t="s">
        <v>74</v>
      </c>
      <c r="E51" s="52">
        <v>40000</v>
      </c>
      <c r="F51" s="52">
        <v>110000</v>
      </c>
      <c r="G51" s="52">
        <f>SUM(E51:F51)</f>
        <v>150000</v>
      </c>
      <c r="H51" s="64" t="s">
        <v>160</v>
      </c>
      <c r="I51" s="53" t="s">
        <v>69</v>
      </c>
      <c r="J51" s="44" t="s">
        <v>13</v>
      </c>
    </row>
    <row r="52" spans="1:10" s="54" customFormat="1" ht="142.5" customHeight="1" thickBot="1">
      <c r="A52" s="66">
        <v>42</v>
      </c>
      <c r="B52" s="99"/>
      <c r="C52" s="99"/>
      <c r="D52" s="67" t="s">
        <v>75</v>
      </c>
      <c r="E52" s="52">
        <v>38000</v>
      </c>
      <c r="F52" s="52">
        <v>110000</v>
      </c>
      <c r="G52" s="52">
        <f>SUM(E52:F52)</f>
        <v>148000</v>
      </c>
      <c r="H52" s="64" t="s">
        <v>185</v>
      </c>
      <c r="I52" s="53" t="s">
        <v>59</v>
      </c>
      <c r="J52" s="44" t="s">
        <v>13</v>
      </c>
    </row>
    <row r="53" spans="1:10" ht="17.25" customHeight="1" thickBot="1">
      <c r="A53" s="88" t="s">
        <v>19</v>
      </c>
      <c r="B53" s="89"/>
      <c r="C53" s="89"/>
      <c r="D53" s="90"/>
      <c r="E53" s="5">
        <f>SUM(E51:E52)</f>
        <v>78000</v>
      </c>
      <c r="F53" s="5">
        <f>SUM(F51:F52)</f>
        <v>220000</v>
      </c>
      <c r="G53" s="5">
        <f>SUM(G51:G52)</f>
        <v>298000</v>
      </c>
      <c r="H53" s="91"/>
      <c r="I53" s="92"/>
      <c r="J53" s="93"/>
    </row>
    <row r="54" spans="1:10" ht="24.75" customHeight="1" thickBot="1">
      <c r="A54" s="136" t="s">
        <v>11</v>
      </c>
      <c r="B54" s="137"/>
      <c r="C54" s="137"/>
      <c r="D54" s="138"/>
      <c r="E54" s="6">
        <f>SUM(E53,E50,E47,E41,E37,E26,E20,E15,E7)</f>
        <v>2329028</v>
      </c>
      <c r="F54" s="6">
        <f>SUM(F53,F50,F47,F41,F37,F26,F20,F15,F7)</f>
        <v>2329028</v>
      </c>
      <c r="G54" s="6">
        <f>SUM(G47,G50,G41,G37,G26,G20,G15,G7)</f>
        <v>4360056</v>
      </c>
      <c r="H54" s="139"/>
      <c r="I54" s="140"/>
      <c r="J54" s="141"/>
    </row>
    <row r="57" spans="1:10" ht="25.5">
      <c r="A57" s="132" t="s">
        <v>29</v>
      </c>
      <c r="B57" s="133"/>
      <c r="C57" s="133"/>
      <c r="D57" s="133"/>
      <c r="E57" s="133"/>
      <c r="F57" s="133"/>
      <c r="G57" s="133"/>
      <c r="H57" s="133"/>
      <c r="I57" s="133"/>
      <c r="J57" s="133"/>
    </row>
    <row r="58" ht="25.5">
      <c r="B58" s="8"/>
    </row>
    <row r="59" spans="2:6" ht="25.5">
      <c r="B59" s="8"/>
      <c r="F59" s="17"/>
    </row>
    <row r="60" ht="25.5">
      <c r="B60" s="8"/>
    </row>
    <row r="61" spans="2:8" ht="21">
      <c r="B61" s="10"/>
      <c r="H61" s="79"/>
    </row>
  </sheetData>
  <sheetProtection/>
  <autoFilter ref="J1:J61"/>
  <mergeCells count="56">
    <mergeCell ref="J1:J2"/>
    <mergeCell ref="A26:D26"/>
    <mergeCell ref="A54:D54"/>
    <mergeCell ref="H54:J54"/>
    <mergeCell ref="B34:B35"/>
    <mergeCell ref="A37:D37"/>
    <mergeCell ref="A47:D47"/>
    <mergeCell ref="H47:J47"/>
    <mergeCell ref="B42:B45"/>
    <mergeCell ref="C42:C45"/>
    <mergeCell ref="A1:A2"/>
    <mergeCell ref="B1:B2"/>
    <mergeCell ref="D1:D2"/>
    <mergeCell ref="A15:D15"/>
    <mergeCell ref="A20:D20"/>
    <mergeCell ref="A57:J57"/>
    <mergeCell ref="B24:B25"/>
    <mergeCell ref="C24:C25"/>
    <mergeCell ref="H37:J37"/>
    <mergeCell ref="C29:C30"/>
    <mergeCell ref="B39:B40"/>
    <mergeCell ref="C39:C40"/>
    <mergeCell ref="C31:C33"/>
    <mergeCell ref="B31:B33"/>
    <mergeCell ref="C34:C35"/>
    <mergeCell ref="B29:B30"/>
    <mergeCell ref="I41:J41"/>
    <mergeCell ref="I20:J20"/>
    <mergeCell ref="E1:F1"/>
    <mergeCell ref="B8:B14"/>
    <mergeCell ref="C8:C14"/>
    <mergeCell ref="B3:B6"/>
    <mergeCell ref="C3:C6"/>
    <mergeCell ref="C17:C19"/>
    <mergeCell ref="A7:D7"/>
    <mergeCell ref="A41:D41"/>
    <mergeCell ref="I15:J15"/>
    <mergeCell ref="I7:J7"/>
    <mergeCell ref="H1:H2"/>
    <mergeCell ref="H26:J26"/>
    <mergeCell ref="B27:B28"/>
    <mergeCell ref="B16:B19"/>
    <mergeCell ref="B21:B23"/>
    <mergeCell ref="G1:G2"/>
    <mergeCell ref="I1:I2"/>
    <mergeCell ref="C1:C2"/>
    <mergeCell ref="A53:D53"/>
    <mergeCell ref="H53:J53"/>
    <mergeCell ref="B48:B49"/>
    <mergeCell ref="C48:C49"/>
    <mergeCell ref="L48:N48"/>
    <mergeCell ref="L49:N49"/>
    <mergeCell ref="I50:J50"/>
    <mergeCell ref="A50:D50"/>
    <mergeCell ref="B51:B52"/>
    <mergeCell ref="C51:C52"/>
  </mergeCells>
  <printOptions/>
  <pageMargins left="0.2755905511811024" right="0.2362204724409449" top="0.7086614173228347" bottom="0.4330708661417323" header="0.2755905511811024" footer="0.2362204724409449"/>
  <pageSetup firstPageNumber="3" useFirstPageNumber="1" horizontalDpi="600" verticalDpi="600" orientation="portrait" paperSize="9" scale="65" r:id="rId3"/>
  <headerFooter alignWithMargins="0">
    <oddHeader>&amp;C&amp;"新細明體,粗體"&amp;16二、大葉大學101年度學校學生事務與輔導工作計畫項目暨概算表</oddHead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G11"/>
  <sheetViews>
    <sheetView zoomScalePageLayoutView="0" workbookViewId="0" topLeftCell="A4">
      <selection activeCell="E10" sqref="E10"/>
    </sheetView>
  </sheetViews>
  <sheetFormatPr defaultColWidth="9.00390625" defaultRowHeight="16.5"/>
  <cols>
    <col min="2" max="2" width="14.125" style="0" customWidth="1"/>
    <col min="3" max="3" width="12.625" style="0" customWidth="1"/>
    <col min="4" max="4" width="13.00390625" style="0" customWidth="1"/>
    <col min="5" max="5" width="9.50390625" style="0" bestFit="1" customWidth="1"/>
  </cols>
  <sheetData>
    <row r="1" spans="1:4" ht="18.75" thickBot="1">
      <c r="A1" s="18" t="s">
        <v>78</v>
      </c>
      <c r="B1" s="18" t="s">
        <v>79</v>
      </c>
      <c r="C1" s="18" t="s">
        <v>80</v>
      </c>
      <c r="D1" s="18" t="s">
        <v>81</v>
      </c>
    </row>
    <row r="2" spans="1:7" ht="99" thickBot="1" thickTop="1">
      <c r="A2" s="19">
        <v>1</v>
      </c>
      <c r="B2" s="20" t="s">
        <v>87</v>
      </c>
      <c r="C2" s="22"/>
      <c r="D2" s="22"/>
      <c r="E2" s="21">
        <f>SUM(C2:D2)</f>
        <v>0</v>
      </c>
      <c r="G2" s="29">
        <v>0.18960715663852576</v>
      </c>
    </row>
    <row r="3" spans="1:7" ht="57.75" thickBot="1">
      <c r="A3" s="23">
        <v>2</v>
      </c>
      <c r="B3" s="24" t="s">
        <v>88</v>
      </c>
      <c r="C3" s="25"/>
      <c r="D3" s="25"/>
      <c r="E3" s="21">
        <f aca="true" t="shared" si="0" ref="E3:E9">SUM(C3:D3)</f>
        <v>0</v>
      </c>
      <c r="G3" s="29">
        <v>0.2093156770289221</v>
      </c>
    </row>
    <row r="4" spans="1:7" ht="36.75" thickBot="1">
      <c r="A4" s="26">
        <v>3</v>
      </c>
      <c r="B4" s="27" t="s">
        <v>82</v>
      </c>
      <c r="C4" s="28"/>
      <c r="D4" s="28"/>
      <c r="E4" s="21">
        <f t="shared" si="0"/>
        <v>0</v>
      </c>
      <c r="G4" s="29">
        <v>0.08235216609726026</v>
      </c>
    </row>
    <row r="5" spans="1:7" ht="36.75" thickBot="1">
      <c r="A5" s="23">
        <v>4</v>
      </c>
      <c r="B5" s="24" t="s">
        <v>83</v>
      </c>
      <c r="C5" s="25"/>
      <c r="D5" s="25"/>
      <c r="E5" s="21">
        <f t="shared" si="0"/>
        <v>0</v>
      </c>
      <c r="G5" s="29">
        <v>0.16825723993185945</v>
      </c>
    </row>
    <row r="6" spans="1:7" ht="54.75" thickBot="1">
      <c r="A6" s="26">
        <v>5</v>
      </c>
      <c r="B6" s="27" t="s">
        <v>84</v>
      </c>
      <c r="C6" s="28"/>
      <c r="D6" s="28"/>
      <c r="E6" s="21">
        <f t="shared" si="0"/>
        <v>0</v>
      </c>
      <c r="G6" s="29">
        <v>0.176240694205231</v>
      </c>
    </row>
    <row r="7" spans="1:7" ht="72.75" thickBot="1">
      <c r="A7" s="23">
        <v>6</v>
      </c>
      <c r="B7" s="24" t="s">
        <v>85</v>
      </c>
      <c r="C7" s="25"/>
      <c r="D7" s="25"/>
      <c r="E7" s="21">
        <f t="shared" si="0"/>
        <v>0</v>
      </c>
      <c r="G7" s="29">
        <v>0.009665791380787004</v>
      </c>
    </row>
    <row r="8" spans="1:7" ht="90.75" thickBot="1">
      <c r="A8" s="26">
        <v>7</v>
      </c>
      <c r="B8" s="27" t="s">
        <v>86</v>
      </c>
      <c r="C8" s="28"/>
      <c r="D8" s="28"/>
      <c r="E8" s="21">
        <f t="shared" si="0"/>
        <v>0</v>
      </c>
      <c r="G8" s="29">
        <v>0.1410320844039115</v>
      </c>
    </row>
    <row r="9" spans="1:7" ht="54.75" thickBot="1">
      <c r="A9" s="23">
        <v>8</v>
      </c>
      <c r="B9" s="24" t="s">
        <v>76</v>
      </c>
      <c r="C9" s="25"/>
      <c r="D9" s="25"/>
      <c r="E9" s="21">
        <f t="shared" si="0"/>
        <v>0</v>
      </c>
      <c r="G9" s="29">
        <v>0.02352919031350293</v>
      </c>
    </row>
    <row r="11" spans="3:7" ht="16.5">
      <c r="C11" s="21">
        <f>SUM(C2:C10)</f>
        <v>0</v>
      </c>
      <c r="D11" s="21">
        <f>SUM(D2:D10)</f>
        <v>0</v>
      </c>
      <c r="E11" s="21">
        <f>SUM(E2:E10)</f>
        <v>0</v>
      </c>
      <c r="G11" s="29">
        <f>SUM(G2:G9)</f>
        <v>1</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examan</dc:creator>
  <cp:keywords/>
  <dc:description/>
  <cp:lastModifiedBy>OWNER</cp:lastModifiedBy>
  <cp:lastPrinted>2014-04-23T06:18:06Z</cp:lastPrinted>
  <dcterms:created xsi:type="dcterms:W3CDTF">2010-01-05T00:28:42Z</dcterms:created>
  <dcterms:modified xsi:type="dcterms:W3CDTF">2014-04-28T03:49:25Z</dcterms:modified>
  <cp:category/>
  <cp:version/>
  <cp:contentType/>
  <cp:contentStatus/>
</cp:coreProperties>
</file>